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480" windowHeight="11475" tabRatio="669" activeTab="3"/>
  </bookViews>
  <sheets>
    <sheet name="Zadanie 1" sheetId="2" r:id="rId1"/>
    <sheet name="Zadanie 2" sheetId="3" r:id="rId2"/>
    <sheet name="Zadanie 3" sheetId="6" r:id="rId3"/>
    <sheet name="Zadanie 4" sheetId="4" r:id="rId4"/>
  </sheets>
  <definedNames>
    <definedName name="solver_adj" localSheetId="1" hidden="1">'Zadanie 2'!$E$6</definedName>
    <definedName name="solver_adj" localSheetId="3" hidden="1">'Zadanie 4'!$C$7</definedName>
    <definedName name="solver_cvg" localSheetId="1" hidden="1">0.0001</definedName>
    <definedName name="solver_cvg" localSheetId="3" hidden="1">0.0001</definedName>
    <definedName name="solver_drv" localSheetId="1" hidden="1">1</definedName>
    <definedName name="solver_drv" localSheetId="3" hidden="1">1</definedName>
    <definedName name="solver_est" localSheetId="1" hidden="1">1</definedName>
    <definedName name="solver_est" localSheetId="3" hidden="1">1</definedName>
    <definedName name="solver_itr" localSheetId="1" hidden="1">100</definedName>
    <definedName name="solver_itr" localSheetId="3" hidden="1">100</definedName>
    <definedName name="solver_lhs1" localSheetId="1" hidden="1">'Zadanie 2'!$E$7</definedName>
    <definedName name="solver_lhs1" localSheetId="3" hidden="1">'Zadanie 4'!$C$8</definedName>
    <definedName name="solver_lin" localSheetId="1" hidden="1">2</definedName>
    <definedName name="solver_lin" localSheetId="3" hidden="1">2</definedName>
    <definedName name="solver_neg" localSheetId="1" hidden="1">2</definedName>
    <definedName name="solver_neg" localSheetId="3" hidden="1">2</definedName>
    <definedName name="solver_num" localSheetId="1" hidden="1">1</definedName>
    <definedName name="solver_num" localSheetId="3" hidden="1">1</definedName>
    <definedName name="solver_nwt" localSheetId="1" hidden="1">1</definedName>
    <definedName name="solver_nwt" localSheetId="3" hidden="1">1</definedName>
    <definedName name="solver_opt" localSheetId="1" hidden="1">'Zadanie 2'!$E$7</definedName>
    <definedName name="solver_opt" localSheetId="3" hidden="1">'Zadanie 4'!$C$8</definedName>
    <definedName name="solver_pre" localSheetId="1" hidden="1">0.000001</definedName>
    <definedName name="solver_pre" localSheetId="3" hidden="1">0.000001</definedName>
    <definedName name="solver_rel1" localSheetId="1" hidden="1">2</definedName>
    <definedName name="solver_rel1" localSheetId="3" hidden="1">2</definedName>
    <definedName name="solver_rhs1" localSheetId="1" hidden="1">0</definedName>
    <definedName name="solver_rhs1" localSheetId="3" hidden="1">0</definedName>
    <definedName name="solver_scl" localSheetId="1" hidden="1">2</definedName>
    <definedName name="solver_scl" localSheetId="3" hidden="1">2</definedName>
    <definedName name="solver_sho" localSheetId="1" hidden="1">2</definedName>
    <definedName name="solver_sho" localSheetId="3" hidden="1">2</definedName>
    <definedName name="solver_tim" localSheetId="1" hidden="1">100</definedName>
    <definedName name="solver_tim" localSheetId="3" hidden="1">100</definedName>
    <definedName name="solver_tol" localSheetId="1" hidden="1">0.05</definedName>
    <definedName name="solver_tol" localSheetId="3" hidden="1">0.05</definedName>
    <definedName name="solver_typ" localSheetId="1" hidden="1">3</definedName>
    <definedName name="solver_typ" localSheetId="3" hidden="1">3</definedName>
    <definedName name="solver_val" localSheetId="1" hidden="1">0</definedName>
    <definedName name="solver_val" localSheetId="3" hidden="1">0</definedName>
  </definedNames>
  <calcPr calcId="125725" calcMode="manual" iterate="1" iterateCount="1" iterateDelta="0.01" calcCompleted="0" calcOnSave="0"/>
</workbook>
</file>

<file path=xl/calcChain.xml><?xml version="1.0" encoding="utf-8"?>
<calcChain xmlns="http://schemas.openxmlformats.org/spreadsheetml/2006/main">
  <c r="C8" i="4"/>
  <c r="D4"/>
  <c r="C4"/>
  <c r="B10" i="6"/>
  <c r="B9"/>
  <c r="B11" i="3"/>
  <c r="B10"/>
  <c r="K27" i="2"/>
  <c r="K26"/>
  <c r="H27"/>
  <c r="H26"/>
  <c r="E27"/>
  <c r="E26"/>
  <c r="E18"/>
  <c r="E9"/>
  <c r="B27"/>
  <c r="B26"/>
  <c r="B8" i="6"/>
  <c r="E7" i="3"/>
  <c r="B8" i="2"/>
  <c r="E8"/>
  <c r="H8"/>
  <c r="K8"/>
  <c r="B9"/>
  <c r="H9"/>
  <c r="K9"/>
  <c r="B17"/>
  <c r="E17"/>
  <c r="H17"/>
  <c r="K17"/>
  <c r="B18"/>
  <c r="H18"/>
  <c r="K18"/>
  <c r="B25"/>
  <c r="E25"/>
  <c r="H25"/>
  <c r="K25"/>
  <c r="B9" i="3"/>
</calcChain>
</file>

<file path=xl/sharedStrings.xml><?xml version="1.0" encoding="utf-8"?>
<sst xmlns="http://schemas.openxmlformats.org/spreadsheetml/2006/main" count="97" uniqueCount="25">
  <si>
    <t>Wartość początkowa</t>
  </si>
  <si>
    <t>Start</t>
  </si>
  <si>
    <t xml:space="preserve">F(x) </t>
  </si>
  <si>
    <t>x</t>
  </si>
  <si>
    <t>F(x)</t>
  </si>
  <si>
    <t>Krok</t>
  </si>
  <si>
    <t xml:space="preserve">F'(x) </t>
  </si>
  <si>
    <t>Metoda kolejnych przybliżeń</t>
  </si>
  <si>
    <t>x=tg(x)</t>
  </si>
  <si>
    <t>x=ctg(x)</t>
  </si>
  <si>
    <t>x=sin(x)</t>
  </si>
  <si>
    <t>x=cos(x)</t>
  </si>
  <si>
    <t>Metoda spadku względem współrzędnych</t>
  </si>
  <si>
    <t>Metoda Newtoona</t>
  </si>
  <si>
    <r>
      <t>e</t>
    </r>
    <r>
      <rPr>
        <vertAlign val="superscript"/>
        <sz val="11"/>
        <color theme="1"/>
        <rFont val="Czcionka tekstu podstawowego"/>
        <charset val="238"/>
      </rPr>
      <t>x</t>
    </r>
    <r>
      <rPr>
        <sz val="11"/>
        <color theme="1"/>
        <rFont val="Czcionka tekstu podstawowego"/>
        <charset val="238"/>
      </rPr>
      <t>=sin(x)</t>
    </r>
  </si>
  <si>
    <t>Solver</t>
  </si>
  <si>
    <r>
      <t>x</t>
    </r>
    <r>
      <rPr>
        <vertAlign val="superscript"/>
        <sz val="11"/>
        <color theme="1"/>
        <rFont val="Czcionka tekstu podstawowego"/>
        <charset val="238"/>
      </rPr>
      <t>5</t>
    </r>
    <r>
      <rPr>
        <sz val="11"/>
        <color theme="1"/>
        <rFont val="Czcionka tekstu podstawowego"/>
        <charset val="238"/>
      </rPr>
      <t>-4x</t>
    </r>
    <r>
      <rPr>
        <vertAlign val="superscript"/>
        <sz val="11"/>
        <color theme="1"/>
        <rFont val="Czcionka tekstu podstawowego"/>
        <charset val="238"/>
      </rPr>
      <t>3</t>
    </r>
    <r>
      <rPr>
        <sz val="11"/>
        <color theme="1"/>
        <rFont val="Czcionka tekstu podstawowego"/>
        <charset val="238"/>
      </rPr>
      <t>-x</t>
    </r>
    <r>
      <rPr>
        <vertAlign val="superscript"/>
        <sz val="11"/>
        <color theme="1"/>
        <rFont val="Czcionka tekstu podstawowego"/>
        <charset val="238"/>
      </rPr>
      <t>2</t>
    </r>
    <r>
      <rPr>
        <sz val="11"/>
        <color theme="1"/>
        <rFont val="Czcionka tekstu podstawowego"/>
        <charset val="238"/>
      </rPr>
      <t>-4=0</t>
    </r>
  </si>
  <si>
    <r>
      <t>R(</t>
    </r>
    <r>
      <rPr>
        <sz val="11"/>
        <color theme="1"/>
        <rFont val="Czcionka tekstu podstawowego"/>
        <charset val="238"/>
      </rPr>
      <t>Δ</t>
    </r>
    <r>
      <rPr>
        <sz val="11"/>
        <color theme="1"/>
        <rFont val="Czcionka tekstu podstawowego"/>
        <family val="2"/>
        <charset val="238"/>
      </rPr>
      <t>T)=R</t>
    </r>
    <r>
      <rPr>
        <vertAlign val="subscript"/>
        <sz val="11"/>
        <color theme="1"/>
        <rFont val="Czcionka tekstu podstawowego"/>
        <charset val="238"/>
      </rPr>
      <t>0</t>
    </r>
    <r>
      <rPr>
        <sz val="11"/>
        <color theme="1"/>
        <rFont val="Czcionka tekstu podstawowego"/>
        <charset val="238"/>
      </rPr>
      <t>[1+αΔT+β</t>
    </r>
    <r>
      <rPr>
        <sz val="11"/>
        <color theme="1"/>
        <rFont val="Czcionka tekstu podstawowego"/>
        <family val="2"/>
        <charset val="238"/>
      </rPr>
      <t>(ΔT)</t>
    </r>
    <r>
      <rPr>
        <vertAlign val="superscript"/>
        <sz val="11"/>
        <color theme="1"/>
        <rFont val="Czcionka tekstu podstawowego"/>
        <charset val="238"/>
      </rPr>
      <t>2</t>
    </r>
    <r>
      <rPr>
        <sz val="11"/>
        <color theme="1"/>
        <rFont val="Czcionka tekstu podstawowego"/>
        <charset val="238"/>
      </rPr>
      <t>]</t>
    </r>
  </si>
  <si>
    <t>R(ΔT) [Ω]</t>
  </si>
  <si>
    <r>
      <t>α [K</t>
    </r>
    <r>
      <rPr>
        <vertAlign val="superscript"/>
        <sz val="11"/>
        <color theme="1"/>
        <rFont val="Czcionka tekstu podstawowego"/>
        <charset val="238"/>
      </rPr>
      <t>-1</t>
    </r>
    <r>
      <rPr>
        <sz val="11"/>
        <color theme="1"/>
        <rFont val="Czcionka tekstu podstawowego"/>
        <family val="2"/>
        <charset val="238"/>
      </rPr>
      <t>]</t>
    </r>
  </si>
  <si>
    <r>
      <t>β [ K</t>
    </r>
    <r>
      <rPr>
        <vertAlign val="superscript"/>
        <sz val="11"/>
        <color theme="1"/>
        <rFont val="Czcionka tekstu podstawowego"/>
        <charset val="238"/>
      </rPr>
      <t>-2</t>
    </r>
    <r>
      <rPr>
        <sz val="11"/>
        <color theme="1"/>
        <rFont val="Czcionka tekstu podstawowego"/>
        <family val="2"/>
        <charset val="238"/>
      </rPr>
      <t>]</t>
    </r>
  </si>
  <si>
    <t>ΔT</t>
  </si>
  <si>
    <t>F(ΔT)</t>
  </si>
  <si>
    <r>
      <t>R</t>
    </r>
    <r>
      <rPr>
        <vertAlign val="subscript"/>
        <sz val="11"/>
        <color theme="1"/>
        <rFont val="Czcionka tekstu podstawowego"/>
        <charset val="238"/>
      </rPr>
      <t>0</t>
    </r>
    <r>
      <rPr>
        <sz val="11"/>
        <color theme="1"/>
        <rFont val="Czcionka tekstu podstawowego"/>
        <family val="2"/>
        <charset val="238"/>
      </rPr>
      <t xml:space="preserve"> [Ω]</t>
    </r>
  </si>
  <si>
    <t>Szukanie wyniku/Solver</t>
  </si>
</sst>
</file>

<file path=xl/styles.xml><?xml version="1.0" encoding="utf-8"?>
<styleSheet xmlns="http://schemas.openxmlformats.org/spreadsheetml/2006/main">
  <fonts count="6">
    <font>
      <sz val="11"/>
      <color theme="1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vertAlign val="superscript"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vertAlign val="subscript"/>
      <sz val="11"/>
      <color theme="1"/>
      <name val="Czcionka tekstu podstawowego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2" borderId="8" xfId="0" applyFill="1" applyBorder="1"/>
    <xf numFmtId="0" fontId="0" fillId="2" borderId="6" xfId="0" applyFill="1" applyBorder="1"/>
    <xf numFmtId="0" fontId="0" fillId="2" borderId="5" xfId="0" applyFill="1" applyBorder="1"/>
    <xf numFmtId="0" fontId="0" fillId="2" borderId="9" xfId="0" applyFill="1" applyBorder="1"/>
    <xf numFmtId="0" fontId="0" fillId="2" borderId="2" xfId="0" applyFill="1" applyBorder="1"/>
    <xf numFmtId="0" fontId="0" fillId="2" borderId="10" xfId="0" applyFill="1" applyBorder="1"/>
    <xf numFmtId="0" fontId="0" fillId="0" borderId="8" xfId="0" applyBorder="1"/>
    <xf numFmtId="0" fontId="0" fillId="0" borderId="6" xfId="0" applyBorder="1"/>
    <xf numFmtId="0" fontId="0" fillId="0" borderId="5" xfId="0" applyBorder="1"/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0" fillId="0" borderId="0" xfId="0" applyBorder="1" applyAlignment="1"/>
    <xf numFmtId="0" fontId="0" fillId="0" borderId="10" xfId="0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3" borderId="13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"/>
  <sheetViews>
    <sheetView zoomScale="115" zoomScaleNormal="115" workbookViewId="0">
      <selection activeCell="A3" sqref="A3:B3"/>
    </sheetView>
  </sheetViews>
  <sheetFormatPr defaultRowHeight="14.25"/>
  <cols>
    <col min="1" max="1" width="23.875" bestFit="1" customWidth="1"/>
    <col min="2" max="2" width="11.125" customWidth="1"/>
    <col min="4" max="4" width="23.875" bestFit="1" customWidth="1"/>
    <col min="7" max="7" width="23.875" bestFit="1" customWidth="1"/>
    <col min="10" max="10" width="23.875" bestFit="1" customWidth="1"/>
  </cols>
  <sheetData>
    <row r="1" spans="1:11">
      <c r="A1" s="17" t="s">
        <v>8</v>
      </c>
      <c r="B1" s="17"/>
      <c r="D1" s="17" t="s">
        <v>9</v>
      </c>
      <c r="E1" s="17"/>
      <c r="G1" s="17" t="s">
        <v>10</v>
      </c>
      <c r="H1" s="17"/>
      <c r="J1" s="17" t="s">
        <v>11</v>
      </c>
      <c r="K1" s="17"/>
    </row>
    <row r="3" spans="1:11">
      <c r="A3" s="16" t="s">
        <v>7</v>
      </c>
      <c r="B3" s="16"/>
      <c r="D3" s="16" t="s">
        <v>7</v>
      </c>
      <c r="E3" s="16"/>
      <c r="G3" s="16" t="s">
        <v>7</v>
      </c>
      <c r="H3" s="16"/>
      <c r="J3" s="16" t="s">
        <v>7</v>
      </c>
      <c r="K3" s="16"/>
    </row>
    <row r="4" spans="1:11" ht="15" thickBot="1"/>
    <row r="5" spans="1:11">
      <c r="A5" s="7" t="s">
        <v>0</v>
      </c>
      <c r="B5" s="4">
        <v>0</v>
      </c>
      <c r="D5" s="7" t="s">
        <v>0</v>
      </c>
      <c r="E5" s="4">
        <v>0</v>
      </c>
      <c r="G5" s="7" t="s">
        <v>0</v>
      </c>
      <c r="H5" s="4">
        <v>0</v>
      </c>
      <c r="J5" s="7" t="s">
        <v>0</v>
      </c>
      <c r="K5" s="4">
        <v>0</v>
      </c>
    </row>
    <row r="6" spans="1:11">
      <c r="A6" s="8" t="s">
        <v>1</v>
      </c>
      <c r="B6" s="5" t="b">
        <v>0</v>
      </c>
      <c r="D6" s="8" t="s">
        <v>1</v>
      </c>
      <c r="E6" s="5" t="b">
        <v>0</v>
      </c>
      <c r="G6" s="8" t="s">
        <v>1</v>
      </c>
      <c r="H6" s="5" t="b">
        <v>0</v>
      </c>
      <c r="J6" s="8" t="s">
        <v>1</v>
      </c>
      <c r="K6" s="5" t="b">
        <v>0</v>
      </c>
    </row>
    <row r="7" spans="1:11">
      <c r="A7" s="8"/>
      <c r="B7" s="5"/>
      <c r="D7" s="8"/>
      <c r="E7" s="5"/>
      <c r="G7" s="8"/>
      <c r="H7" s="5"/>
      <c r="J7" s="8"/>
      <c r="K7" s="5"/>
    </row>
    <row r="8" spans="1:11">
      <c r="A8" s="8" t="s">
        <v>3</v>
      </c>
      <c r="B8" s="5">
        <f ca="1">IF(B6,B5,B9)</f>
        <v>4.2674191784819571E-2</v>
      </c>
      <c r="D8" s="8" t="s">
        <v>3</v>
      </c>
      <c r="E8" s="5">
        <f ca="1">IF(E6,E5,E9)</f>
        <v>-1.2587281774926766</v>
      </c>
      <c r="G8" s="8" t="s">
        <v>3</v>
      </c>
      <c r="H8" s="5">
        <f ca="1">IF(H6,H5,H9)</f>
        <v>-0.28540042316403297</v>
      </c>
      <c r="J8" s="8" t="s">
        <v>3</v>
      </c>
      <c r="K8" s="5">
        <f ca="1">IF(K6,K5,K9)</f>
        <v>0.73908407351477978</v>
      </c>
    </row>
    <row r="9" spans="1:11" ht="15" thickBot="1">
      <c r="A9" s="9" t="s">
        <v>2</v>
      </c>
      <c r="B9" s="6">
        <f ca="1">TAN(B8)</f>
        <v>4.2700115135358194E-2</v>
      </c>
      <c r="D9" s="9" t="s">
        <v>2</v>
      </c>
      <c r="E9" s="6">
        <f ca="1">1/TAN(E8)</f>
        <v>-0.3226093815438878</v>
      </c>
      <c r="G9" s="9" t="s">
        <v>2</v>
      </c>
      <c r="H9" s="6">
        <f ca="1">SIN(H8)</f>
        <v>-0.28154169950017205</v>
      </c>
      <c r="J9" s="9" t="s">
        <v>2</v>
      </c>
      <c r="K9" s="6">
        <f ca="1">COS(K8)</f>
        <v>0.73908584704166957</v>
      </c>
    </row>
    <row r="11" spans="1:11">
      <c r="A11" s="16" t="s">
        <v>12</v>
      </c>
      <c r="B11" s="16"/>
      <c r="D11" s="16" t="s">
        <v>12</v>
      </c>
      <c r="E11" s="16"/>
      <c r="G11" s="16" t="s">
        <v>12</v>
      </c>
      <c r="H11" s="16"/>
      <c r="J11" s="16" t="s">
        <v>12</v>
      </c>
      <c r="K11" s="16"/>
    </row>
    <row r="12" spans="1:11" ht="15" thickBot="1"/>
    <row r="13" spans="1:11">
      <c r="A13" s="7" t="s">
        <v>0</v>
      </c>
      <c r="B13" s="4">
        <v>-1</v>
      </c>
      <c r="D13" s="7" t="s">
        <v>0</v>
      </c>
      <c r="E13" s="4">
        <v>-1</v>
      </c>
      <c r="G13" s="7" t="s">
        <v>0</v>
      </c>
      <c r="H13" s="4">
        <v>-1</v>
      </c>
      <c r="J13" s="7" t="s">
        <v>0</v>
      </c>
      <c r="K13" s="4">
        <v>-1</v>
      </c>
    </row>
    <row r="14" spans="1:11">
      <c r="A14" s="8" t="s">
        <v>5</v>
      </c>
      <c r="B14" s="5">
        <v>-0.05</v>
      </c>
      <c r="D14" s="8" t="s">
        <v>5</v>
      </c>
      <c r="E14" s="5">
        <v>-0.05</v>
      </c>
      <c r="G14" s="8" t="s">
        <v>5</v>
      </c>
      <c r="H14" s="5">
        <v>-0.05</v>
      </c>
      <c r="J14" s="8" t="s">
        <v>5</v>
      </c>
      <c r="K14" s="5">
        <v>-0.05</v>
      </c>
    </row>
    <row r="15" spans="1:11">
      <c r="A15" s="8" t="s">
        <v>1</v>
      </c>
      <c r="B15" s="5" t="b">
        <v>0</v>
      </c>
      <c r="D15" s="8" t="s">
        <v>1</v>
      </c>
      <c r="E15" s="5" t="b">
        <v>0</v>
      </c>
      <c r="G15" s="8" t="s">
        <v>1</v>
      </c>
      <c r="H15" s="5" t="b">
        <v>0</v>
      </c>
      <c r="J15" s="8" t="s">
        <v>1</v>
      </c>
      <c r="K15" s="5" t="b">
        <v>0</v>
      </c>
    </row>
    <row r="16" spans="1:11">
      <c r="A16" s="8"/>
      <c r="B16" s="5"/>
      <c r="D16" s="8"/>
      <c r="E16" s="5"/>
      <c r="G16" s="8"/>
      <c r="H16" s="5"/>
      <c r="J16" s="8"/>
      <c r="K16" s="5"/>
    </row>
    <row r="17" spans="1:11">
      <c r="A17" s="8" t="s">
        <v>3</v>
      </c>
      <c r="B17" s="5">
        <f ca="1">IF(B15,B13,B17+B14)</f>
        <v>-12.150000000000038</v>
      </c>
      <c r="D17" s="8" t="s">
        <v>3</v>
      </c>
      <c r="E17" s="5">
        <f ca="1">IF(E15,E13,E17+E14)</f>
        <v>-12.150000000000038</v>
      </c>
      <c r="G17" s="8" t="s">
        <v>3</v>
      </c>
      <c r="H17" s="5">
        <f ca="1">IF(H15,H13,H17+H14)</f>
        <v>-12.150000000000038</v>
      </c>
      <c r="J17" s="8" t="s">
        <v>3</v>
      </c>
      <c r="K17" s="5">
        <f ca="1">IF(K15,K13,K17+K14)</f>
        <v>-12.150000000000038</v>
      </c>
    </row>
    <row r="18" spans="1:11" ht="15" thickBot="1">
      <c r="A18" s="9" t="s">
        <v>2</v>
      </c>
      <c r="B18" s="6">
        <f ca="1">TAN(B17)-B17</f>
        <v>12.592226388112062</v>
      </c>
      <c r="D18" s="9" t="s">
        <v>2</v>
      </c>
      <c r="E18" s="6">
        <f ca="1">1/TAN(E17)-E17</f>
        <v>14.411285230556389</v>
      </c>
      <c r="G18" s="9" t="s">
        <v>2</v>
      </c>
      <c r="H18" s="6">
        <f ca="1">SIN(H17)-H17</f>
        <v>12.554443822849144</v>
      </c>
      <c r="J18" s="9" t="s">
        <v>2</v>
      </c>
      <c r="K18" s="6">
        <f ca="1">COS(K17)-K17</f>
        <v>13.06456284319847</v>
      </c>
    </row>
    <row r="20" spans="1:11">
      <c r="A20" s="16" t="s">
        <v>13</v>
      </c>
      <c r="B20" s="16"/>
      <c r="D20" s="16" t="s">
        <v>13</v>
      </c>
      <c r="E20" s="16"/>
      <c r="G20" s="16" t="s">
        <v>13</v>
      </c>
      <c r="H20" s="16"/>
      <c r="J20" s="16" t="s">
        <v>13</v>
      </c>
      <c r="K20" s="16"/>
    </row>
    <row r="21" spans="1:11" ht="15" thickBot="1"/>
    <row r="22" spans="1:11">
      <c r="A22" s="10" t="s">
        <v>0</v>
      </c>
      <c r="B22" s="13">
        <v>-1</v>
      </c>
      <c r="D22" s="10" t="s">
        <v>0</v>
      </c>
      <c r="E22" s="13">
        <v>-1</v>
      </c>
      <c r="G22" s="10" t="s">
        <v>0</v>
      </c>
      <c r="H22" s="13">
        <v>-1</v>
      </c>
      <c r="J22" s="10" t="s">
        <v>0</v>
      </c>
      <c r="K22" s="13">
        <v>-1</v>
      </c>
    </row>
    <row r="23" spans="1:11">
      <c r="A23" s="11" t="s">
        <v>1</v>
      </c>
      <c r="B23" s="14" t="b">
        <v>0</v>
      </c>
      <c r="D23" s="11" t="s">
        <v>1</v>
      </c>
      <c r="E23" s="14" t="b">
        <v>0</v>
      </c>
      <c r="G23" s="11" t="s">
        <v>1</v>
      </c>
      <c r="H23" s="14" t="b">
        <v>0</v>
      </c>
      <c r="J23" s="11" t="s">
        <v>1</v>
      </c>
      <c r="K23" s="14" t="b">
        <v>0</v>
      </c>
    </row>
    <row r="24" spans="1:11">
      <c r="A24" s="11"/>
      <c r="B24" s="14"/>
      <c r="D24" s="11"/>
      <c r="E24" s="14"/>
      <c r="G24" s="11"/>
      <c r="H24" s="14"/>
      <c r="J24" s="11"/>
      <c r="K24" s="14"/>
    </row>
    <row r="25" spans="1:11">
      <c r="A25" s="11" t="s">
        <v>3</v>
      </c>
      <c r="B25" s="14">
        <f ca="1">IF(B23,B22,B25-(B26/B27))</f>
        <v>-0.73828926809058271</v>
      </c>
      <c r="D25" s="11" t="s">
        <v>3</v>
      </c>
      <c r="E25" s="14">
        <f ca="1">IF(E23,E22,E25-(E26/E27))</f>
        <v>-0.73828926809058271</v>
      </c>
      <c r="G25" s="11" t="s">
        <v>3</v>
      </c>
      <c r="H25" s="14">
        <f ca="1">IF(H23,H22,H25-(H26/H27))</f>
        <v>-0.73828926809058271</v>
      </c>
      <c r="J25" s="11" t="s">
        <v>3</v>
      </c>
      <c r="K25" s="14">
        <f ca="1">IF(K23,K22,K25-(K26/K27))</f>
        <v>-0.73828926809058271</v>
      </c>
    </row>
    <row r="26" spans="1:11">
      <c r="A26" s="11" t="s">
        <v>2</v>
      </c>
      <c r="B26" s="14">
        <f ca="1">TAN(B25)-B25</f>
        <v>-0.17166812999051939</v>
      </c>
      <c r="D26" s="11" t="s">
        <v>2</v>
      </c>
      <c r="E26" s="14">
        <f ca="1">1/TAN(E25)-E25</f>
        <v>-0.36066327859872127</v>
      </c>
      <c r="G26" s="11" t="s">
        <v>2</v>
      </c>
      <c r="H26" s="14">
        <f ca="1">SIN(H25)-H25</f>
        <v>6.5265664260247269E-2</v>
      </c>
      <c r="J26" s="11" t="s">
        <v>2</v>
      </c>
      <c r="K26" s="14">
        <f ca="1">COS(K25)-K25</f>
        <v>1.4779102715019432</v>
      </c>
    </row>
    <row r="27" spans="1:11" ht="15" thickBot="1">
      <c r="A27" s="12" t="s">
        <v>6</v>
      </c>
      <c r="B27" s="15">
        <f ca="1">1/(COS(B25)*COS(B25))-1</f>
        <v>0.82802246632252974</v>
      </c>
      <c r="D27" s="12" t="s">
        <v>6</v>
      </c>
      <c r="E27" s="15">
        <f ca="1">1/(SIN(E25)*SIN(E25))-1</f>
        <v>1.2076966998749072</v>
      </c>
      <c r="G27" s="12" t="s">
        <v>6</v>
      </c>
      <c r="H27" s="15">
        <f ca="1">COS(H26)-1</f>
        <v>-2.1290475625340699E-3</v>
      </c>
      <c r="J27" s="12" t="s">
        <v>6</v>
      </c>
      <c r="K27" s="15">
        <f ca="1">-SIN(K26)-1</f>
        <v>-1.9956891911102379</v>
      </c>
    </row>
  </sheetData>
  <mergeCells count="16">
    <mergeCell ref="G20:H20"/>
    <mergeCell ref="G11:H11"/>
    <mergeCell ref="G3:H3"/>
    <mergeCell ref="G1:H1"/>
    <mergeCell ref="J1:K1"/>
    <mergeCell ref="J3:K3"/>
    <mergeCell ref="J11:K11"/>
    <mergeCell ref="J20:K20"/>
    <mergeCell ref="A3:B3"/>
    <mergeCell ref="A1:B1"/>
    <mergeCell ref="A11:B11"/>
    <mergeCell ref="A20:B20"/>
    <mergeCell ref="D1:E1"/>
    <mergeCell ref="D3:E3"/>
    <mergeCell ref="D11:E11"/>
    <mergeCell ref="D20:E20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E6" sqref="E6"/>
    </sheetView>
  </sheetViews>
  <sheetFormatPr defaultRowHeight="14.25"/>
  <cols>
    <col min="1" max="1" width="18.375" bestFit="1" customWidth="1"/>
    <col min="2" max="2" width="9.25" bestFit="1" customWidth="1"/>
  </cols>
  <sheetData>
    <row r="1" spans="1:5" ht="16.5">
      <c r="A1" s="17" t="s">
        <v>14</v>
      </c>
      <c r="B1" s="17"/>
      <c r="C1" s="17"/>
      <c r="D1" s="17"/>
      <c r="E1" s="17"/>
    </row>
    <row r="4" spans="1:5">
      <c r="A4" s="16" t="s">
        <v>13</v>
      </c>
      <c r="B4" s="16"/>
      <c r="D4" s="16" t="s">
        <v>15</v>
      </c>
      <c r="E4" s="16"/>
    </row>
    <row r="5" spans="1:5" ht="15" thickBot="1"/>
    <row r="6" spans="1:5">
      <c r="A6" s="10" t="s">
        <v>0</v>
      </c>
      <c r="B6" s="13">
        <v>-1</v>
      </c>
      <c r="D6" s="18" t="s">
        <v>3</v>
      </c>
      <c r="E6" s="19">
        <v>0</v>
      </c>
    </row>
    <row r="7" spans="1:5" ht="15" thickBot="1">
      <c r="A7" s="11" t="s">
        <v>1</v>
      </c>
      <c r="B7" s="14" t="b">
        <v>0</v>
      </c>
      <c r="D7" s="20" t="s">
        <v>4</v>
      </c>
      <c r="E7" s="21">
        <f ca="1">EXP(E6)-SIN(E6)</f>
        <v>1</v>
      </c>
    </row>
    <row r="8" spans="1:5">
      <c r="A8" s="11"/>
      <c r="B8" s="14"/>
    </row>
    <row r="9" spans="1:5">
      <c r="A9" s="11" t="s">
        <v>3</v>
      </c>
      <c r="B9" s="14">
        <f ca="1">IF(B7,B6,B9-(B10/B11))</f>
        <v>-0.73828926809058271</v>
      </c>
    </row>
    <row r="10" spans="1:5">
      <c r="A10" s="11" t="s">
        <v>2</v>
      </c>
      <c r="B10" s="14">
        <f ca="1">EXP(B9)-SIN(B9)</f>
        <v>1.1509544319110385</v>
      </c>
    </row>
    <row r="11" spans="1:5" ht="15" thickBot="1">
      <c r="A11" s="12" t="s">
        <v>6</v>
      </c>
      <c r="B11" s="15">
        <f ca="1">EXP(B9)-COS(B9)</f>
        <v>-0.26169017533065725</v>
      </c>
    </row>
  </sheetData>
  <mergeCells count="3">
    <mergeCell ref="A4:B4"/>
    <mergeCell ref="D4:E4"/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0"/>
  <sheetViews>
    <sheetView workbookViewId="0">
      <selection sqref="A1:B1"/>
    </sheetView>
  </sheetViews>
  <sheetFormatPr defaultRowHeight="14.25"/>
  <cols>
    <col min="1" max="1" width="18.375" bestFit="1" customWidth="1"/>
    <col min="2" max="2" width="9.25" bestFit="1" customWidth="1"/>
  </cols>
  <sheetData>
    <row r="1" spans="1:2" ht="16.5">
      <c r="A1" s="17" t="s">
        <v>16</v>
      </c>
      <c r="B1" s="17"/>
    </row>
    <row r="3" spans="1:2">
      <c r="A3" s="16" t="s">
        <v>13</v>
      </c>
      <c r="B3" s="16"/>
    </row>
    <row r="4" spans="1:2" ht="15" thickBot="1"/>
    <row r="5" spans="1:2">
      <c r="A5" s="10" t="s">
        <v>0</v>
      </c>
      <c r="B5" s="13">
        <v>-1</v>
      </c>
    </row>
    <row r="6" spans="1:2">
      <c r="A6" s="11" t="s">
        <v>1</v>
      </c>
      <c r="B6" s="14" t="b">
        <v>0</v>
      </c>
    </row>
    <row r="7" spans="1:2">
      <c r="A7" s="11"/>
      <c r="B7" s="14"/>
    </row>
    <row r="8" spans="1:2">
      <c r="A8" s="11" t="s">
        <v>3</v>
      </c>
      <c r="B8" s="14">
        <f ca="1">IF(B6,B5,B8-(B9/B10))</f>
        <v>-0.73828926809058271</v>
      </c>
    </row>
    <row r="9" spans="1:2">
      <c r="A9" s="11" t="s">
        <v>2</v>
      </c>
      <c r="B9" s="14">
        <f ca="1">B8^5-4*B8^3-B8^2-4</f>
        <v>-3.1547381813817927</v>
      </c>
    </row>
    <row r="10" spans="1:2" ht="15" thickBot="1">
      <c r="A10" s="12" t="s">
        <v>6</v>
      </c>
      <c r="B10" s="15">
        <f ca="1">5*B8^4-12*B8^2-2*B8</f>
        <v>-3.5787617727071481</v>
      </c>
    </row>
  </sheetData>
  <mergeCells count="2">
    <mergeCell ref="A1:B1"/>
    <mergeCell ref="A3:B3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8"/>
  <sheetViews>
    <sheetView tabSelected="1" workbookViewId="0">
      <selection activeCell="E11" sqref="E11"/>
    </sheetView>
  </sheetViews>
  <sheetFormatPr defaultRowHeight="14.25"/>
  <cols>
    <col min="1" max="1" width="15.5" bestFit="1" customWidth="1"/>
    <col min="3" max="4" width="13.5" bestFit="1" customWidth="1"/>
  </cols>
  <sheetData>
    <row r="1" spans="1:4" ht="18.75">
      <c r="A1" s="17" t="s">
        <v>17</v>
      </c>
      <c r="B1" s="17"/>
      <c r="C1" s="17"/>
      <c r="D1" s="17"/>
    </row>
    <row r="2" spans="1:4" ht="15" thickBot="1"/>
    <row r="3" spans="1:4" ht="18.75">
      <c r="A3" s="28" t="s">
        <v>18</v>
      </c>
      <c r="B3" s="29" t="s">
        <v>23</v>
      </c>
      <c r="C3" s="29" t="s">
        <v>19</v>
      </c>
      <c r="D3" s="30" t="s">
        <v>20</v>
      </c>
    </row>
    <row r="4" spans="1:4" ht="15" thickBot="1">
      <c r="A4" s="27">
        <v>173.53100000000001</v>
      </c>
      <c r="B4" s="31">
        <v>100</v>
      </c>
      <c r="C4" s="31">
        <f ca="1">3.94*10^-3</f>
        <v>3.9399999999999999E-3</v>
      </c>
      <c r="D4" s="32">
        <f ca="1">3.94*10^-3</f>
        <v>3.9399999999999999E-3</v>
      </c>
    </row>
    <row r="5" spans="1:4" ht="15" thickBot="1"/>
    <row r="6" spans="1:4" ht="15" thickBot="1">
      <c r="B6" s="25" t="s">
        <v>24</v>
      </c>
      <c r="C6" s="26"/>
      <c r="D6" s="23"/>
    </row>
    <row r="7" spans="1:4">
      <c r="A7" s="22"/>
      <c r="B7" s="1" t="s">
        <v>21</v>
      </c>
      <c r="C7" s="2">
        <v>0</v>
      </c>
      <c r="D7" s="22"/>
    </row>
    <row r="8" spans="1:4" ht="15" thickBot="1">
      <c r="A8" s="22"/>
      <c r="B8" s="24" t="s">
        <v>22</v>
      </c>
      <c r="C8" s="3">
        <f ca="1">A4-B4*(1+C4*C7+D4*C7^2)</f>
        <v>73.531000000000006</v>
      </c>
      <c r="D8" s="22"/>
    </row>
  </sheetData>
  <mergeCells count="2">
    <mergeCell ref="A1:D1"/>
    <mergeCell ref="B6:C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Zadanie 1</vt:lpstr>
      <vt:lpstr>Zadanie 2</vt:lpstr>
      <vt:lpstr>Zadanie 3</vt:lpstr>
      <vt:lpstr>Zadanie 4</vt:lpstr>
    </vt:vector>
  </TitlesOfParts>
  <Company>ASK SERVICE ZBIGNIEW SMOGUR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Smogur</dc:creator>
  <cp:lastModifiedBy>Zbigniew Smogur</cp:lastModifiedBy>
  <dcterms:created xsi:type="dcterms:W3CDTF">2007-07-22T19:41:50Z</dcterms:created>
  <dcterms:modified xsi:type="dcterms:W3CDTF">2008-01-10T20:01:09Z</dcterms:modified>
</cp:coreProperties>
</file>