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475" activeTab="3"/>
  </bookViews>
  <sheets>
    <sheet name="Rys 10.1." sheetId="4" r:id="rId1"/>
    <sheet name="Rys 10.2." sheetId="3" r:id="rId2"/>
    <sheet name="Rys 10.3." sheetId="5" r:id="rId3"/>
    <sheet name="Rys 10.6." sheetId="6" r:id="rId4"/>
  </sheets>
  <definedNames>
    <definedName name="solver_adj" localSheetId="1" hidden="1">'Rys 10.2.'!#REF!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'Rys 10.2.'!#REF!</definedName>
    <definedName name="solver_lhs2" localSheetId="1" hidden="1">'Rys 10.2.'!#REF!</definedName>
    <definedName name="solver_lin" localSheetId="1" hidden="1">2</definedName>
    <definedName name="solver_neg" localSheetId="1" hidden="1">2</definedName>
    <definedName name="solver_num" localSheetId="1" hidden="1">2</definedName>
    <definedName name="solver_nwt" localSheetId="1" hidden="1">1</definedName>
    <definedName name="solver_opt" localSheetId="1" hidden="1">'Rys 10.2.'!#REF!</definedName>
    <definedName name="solver_pre" localSheetId="1" hidden="1">0.000001</definedName>
    <definedName name="solver_rel1" localSheetId="1" hidden="1">3</definedName>
    <definedName name="solver_rel2" localSheetId="1" hidden="1">3</definedName>
    <definedName name="solver_rhs1" localSheetId="1" hidden="1">0</definedName>
    <definedName name="solver_rhs2" localSheetId="1" hidden="1">0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</definedNames>
  <calcPr calcId="124519" iterate="1" iterateCount="1" iterateDelta="0.01" calcOnSave="0"/>
</workbook>
</file>

<file path=xl/calcChain.xml><?xml version="1.0" encoding="utf-8"?>
<calcChain xmlns="http://schemas.openxmlformats.org/spreadsheetml/2006/main">
  <c r="A2" i="5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B6" i="4"/>
  <c r="B7" s="1"/>
  <c r="B8" s="1"/>
  <c r="B5" i="3"/>
  <c r="B6"/>
  <c r="B7"/>
  <c r="B8"/>
  <c r="B9"/>
  <c r="B10"/>
  <c r="B11"/>
  <c r="B12"/>
  <c r="B13"/>
  <c r="B14"/>
  <c r="B15"/>
  <c r="D6" i="5" l="1"/>
  <c r="D3"/>
  <c r="D4"/>
  <c r="D8"/>
  <c r="D7"/>
  <c r="D5"/>
</calcChain>
</file>

<file path=xl/sharedStrings.xml><?xml version="1.0" encoding="utf-8"?>
<sst xmlns="http://schemas.openxmlformats.org/spreadsheetml/2006/main" count="36" uniqueCount="33">
  <si>
    <t>l</t>
  </si>
  <si>
    <t>t [min]</t>
  </si>
  <si>
    <t>R</t>
  </si>
  <si>
    <t>P [%]</t>
  </si>
  <si>
    <t>m</t>
  </si>
  <si>
    <t>s</t>
  </si>
  <si>
    <t>x</t>
  </si>
  <si>
    <t>t (Standaryzacja)</t>
  </si>
  <si>
    <t>P (Prawdopodobieństwo)</t>
  </si>
  <si>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zcionka tekstu podstawowego"/>
        <family val="2"/>
        <charset val="238"/>
      </rPr>
      <t>(t)</t>
    </r>
  </si>
  <si>
    <t>Dane początkowe</t>
  </si>
  <si>
    <t>Obliczenia</t>
  </si>
  <si>
    <t>Wartość próby</t>
  </si>
  <si>
    <t>Średnia arytmetyczna</t>
  </si>
  <si>
    <t>Średnia geometryczna</t>
  </si>
  <si>
    <t>Mediana</t>
  </si>
  <si>
    <t>Moda</t>
  </si>
  <si>
    <t>Wariancja</t>
  </si>
  <si>
    <t>Odchylenie standardowe</t>
  </si>
  <si>
    <t>Statystyka opisowa</t>
  </si>
  <si>
    <t>Kolumna1</t>
  </si>
  <si>
    <t>Średnia</t>
  </si>
  <si>
    <t>Błąd standardowy</t>
  </si>
  <si>
    <t>Tryb</t>
  </si>
  <si>
    <t>Wariancja próbki</t>
  </si>
  <si>
    <t>Kurtoza</t>
  </si>
  <si>
    <t>Skośność</t>
  </si>
  <si>
    <t>Zakres</t>
  </si>
  <si>
    <t>Minimum</t>
  </si>
  <si>
    <t>Maksimum</t>
  </si>
  <si>
    <t>Suma</t>
  </si>
  <si>
    <t>Licznik</t>
  </si>
  <si>
    <t>Poziom ufności(95,0%)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</si>
</sst>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Symbol"/>
      <family val="1"/>
      <charset val="2"/>
    </font>
    <font>
      <sz val="11"/>
      <color theme="1"/>
      <name val="Czcionka tekstu podstawowego"/>
      <family val="2"/>
      <charset val="238"/>
    </font>
    <font>
      <sz val="11"/>
      <color theme="1"/>
      <name val="Symbol"/>
      <family val="1"/>
      <charset val="2"/>
    </font>
    <font>
      <i/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8" xfId="0" applyBorder="1"/>
    <xf numFmtId="0" fontId="0" fillId="0" borderId="5" xfId="0" applyBorder="1"/>
    <xf numFmtId="0" fontId="0" fillId="0" borderId="3" xfId="0" applyBorder="1"/>
    <xf numFmtId="0" fontId="0" fillId="0" borderId="2" xfId="0" applyBorder="1"/>
    <xf numFmtId="0" fontId="0" fillId="3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4" fillId="4" borderId="2" xfId="0" applyFont="1" applyFill="1" applyBorder="1"/>
    <xf numFmtId="0" fontId="0" fillId="4" borderId="3" xfId="0" applyFill="1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5" xfId="0" applyFill="1" applyBorder="1"/>
    <xf numFmtId="0" fontId="0" fillId="4" borderId="2" xfId="0" applyFill="1" applyBorder="1"/>
    <xf numFmtId="2" fontId="0" fillId="0" borderId="7" xfId="0" applyNumberFormat="1" applyBorder="1"/>
    <xf numFmtId="2" fontId="0" fillId="0" borderId="1" xfId="0" applyNumberFormat="1" applyBorder="1"/>
    <xf numFmtId="2" fontId="0" fillId="0" borderId="8" xfId="0" applyNumberFormat="1" applyBorder="1"/>
    <xf numFmtId="2" fontId="0" fillId="0" borderId="5" xfId="0" applyNumberForma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/>
    <xf numFmtId="2" fontId="0" fillId="0" borderId="3" xfId="0" applyNumberFormat="1" applyBorder="1"/>
    <xf numFmtId="164" fontId="0" fillId="0" borderId="0" xfId="0" applyNumberFormat="1" applyAlignment="1">
      <alignment horizontal="center"/>
    </xf>
    <xf numFmtId="0" fontId="0" fillId="0" borderId="0" xfId="0" applyFill="1" applyBorder="1" applyAlignment="1"/>
    <xf numFmtId="0" fontId="0" fillId="0" borderId="11" xfId="0" applyFill="1" applyBorder="1" applyAlignment="1"/>
    <xf numFmtId="0" fontId="5" fillId="0" borderId="12" xfId="0" applyFont="1" applyFill="1" applyBorder="1" applyAlignment="1">
      <alignment horizontal="centerContinuous"/>
    </xf>
    <xf numFmtId="164" fontId="0" fillId="0" borderId="0" xfId="0" applyNumberFormat="1" applyFill="1" applyBorder="1" applyAlignment="1"/>
    <xf numFmtId="164" fontId="0" fillId="0" borderId="11" xfId="0" applyNumberForma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3958333333333338"/>
          <c:y val="3.8194444444444448E-2"/>
        </c:manualLayout>
      </c:layout>
      <c:spPr>
        <a:noFill/>
        <a:ln w="25400">
          <a:noFill/>
        </a:ln>
      </c:spPr>
    </c:title>
    <c:plotArea>
      <c:layout/>
      <c:scatterChart>
        <c:scatterStyle val="smoothMarker"/>
        <c:ser>
          <c:idx val="0"/>
          <c:order val="0"/>
          <c:tx>
            <c:strRef>
              <c:f>'Rys 10.2.'!$B$4</c:f>
              <c:strCache>
                <c:ptCount val="1"/>
                <c:pt idx="0">
                  <c:v>P [%]</c:v>
                </c:pt>
              </c:strCache>
            </c:strRef>
          </c:tx>
          <c:xVal>
            <c:numRef>
              <c:f>'Rys 10.2.'!$A$5:$A$15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'Rys 10.2.'!$B$5:$B$15</c:f>
              <c:numCache>
                <c:formatCode>0.00%</c:formatCode>
                <c:ptCount val="11"/>
                <c:pt idx="0">
                  <c:v>0</c:v>
                </c:pt>
                <c:pt idx="1">
                  <c:v>0.30326532985631671</c:v>
                </c:pt>
                <c:pt idx="2">
                  <c:v>0.36787944117144233</c:v>
                </c:pt>
                <c:pt idx="3">
                  <c:v>0.33469524022264474</c:v>
                </c:pt>
                <c:pt idx="4">
                  <c:v>0.2706705664732254</c:v>
                </c:pt>
                <c:pt idx="5">
                  <c:v>0.20521249655974699</c:v>
                </c:pt>
                <c:pt idx="6">
                  <c:v>0.14936120510359183</c:v>
                </c:pt>
                <c:pt idx="7">
                  <c:v>0.10569084197811475</c:v>
                </c:pt>
                <c:pt idx="8">
                  <c:v>7.3262555554936715E-2</c:v>
                </c:pt>
                <c:pt idx="9">
                  <c:v>4.9990484422090378E-2</c:v>
                </c:pt>
                <c:pt idx="10">
                  <c:v>3.3689734995427337E-2</c:v>
                </c:pt>
              </c:numCache>
            </c:numRef>
          </c:yVal>
          <c:smooth val="1"/>
        </c:ser>
        <c:axId val="59481472"/>
        <c:axId val="66464384"/>
      </c:scatterChart>
      <c:valAx>
        <c:axId val="594814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6464384"/>
        <c:crosses val="autoZero"/>
        <c:crossBetween val="midCat"/>
      </c:valAx>
      <c:valAx>
        <c:axId val="66464384"/>
        <c:scaling>
          <c:orientation val="minMax"/>
        </c:scaling>
        <c:axPos val="l"/>
        <c:majorGridlines/>
        <c:numFmt formatCode="0.00%" sourceLinked="1"/>
        <c:tickLblPos val="nextTo"/>
        <c:crossAx val="5948147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209550</xdr:colOff>
      <xdr:row>15</xdr:row>
      <xdr:rowOff>152400</xdr:rowOff>
    </xdr:to>
    <xdr:graphicFrame macro="">
      <xdr:nvGraphicFramePr>
        <xdr:cNvPr id="1025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G19" sqref="G19"/>
    </sheetView>
  </sheetViews>
  <sheetFormatPr defaultRowHeight="14.25"/>
  <cols>
    <col min="1" max="1" width="21.75" bestFit="1" customWidth="1"/>
  </cols>
  <sheetData>
    <row r="1" spans="1:2" ht="15" thickBot="1">
      <c r="A1" s="19" t="s">
        <v>10</v>
      </c>
      <c r="B1" s="20"/>
    </row>
    <row r="2" spans="1:2" ht="15">
      <c r="A2" s="21" t="s">
        <v>4</v>
      </c>
      <c r="B2" s="13">
        <v>32.5</v>
      </c>
    </row>
    <row r="3" spans="1:2" ht="15">
      <c r="A3" s="21" t="s">
        <v>5</v>
      </c>
      <c r="B3" s="13">
        <v>3</v>
      </c>
    </row>
    <row r="4" spans="1:2" ht="15" thickBot="1">
      <c r="A4" s="22" t="s">
        <v>6</v>
      </c>
      <c r="B4" s="15">
        <v>30</v>
      </c>
    </row>
    <row r="5" spans="1:2" ht="15" thickBot="1">
      <c r="A5" s="19" t="s">
        <v>11</v>
      </c>
      <c r="B5" s="20"/>
    </row>
    <row r="6" spans="1:2">
      <c r="A6" s="25" t="s">
        <v>7</v>
      </c>
      <c r="B6" s="27">
        <f>(B4-B2)/B3</f>
        <v>-0.83333333333333337</v>
      </c>
    </row>
    <row r="7" spans="1:2" ht="15">
      <c r="A7" s="26" t="s">
        <v>9</v>
      </c>
      <c r="B7" s="28">
        <f>NORMSDIST(B6)</f>
        <v>0.20232838096364303</v>
      </c>
    </row>
    <row r="8" spans="1:2" ht="15" thickBot="1">
      <c r="A8" s="22" t="s">
        <v>8</v>
      </c>
      <c r="B8" s="29">
        <f>(1-B7)*100%</f>
        <v>0.79767161903635697</v>
      </c>
    </row>
  </sheetData>
  <mergeCells count="2">
    <mergeCell ref="A1:B1"/>
    <mergeCell ref="A5:B5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L22" sqref="L22"/>
    </sheetView>
  </sheetViews>
  <sheetFormatPr defaultRowHeight="14.25"/>
  <cols>
    <col min="1" max="2" width="7.625" customWidth="1"/>
    <col min="3" max="4" width="12.25" bestFit="1" customWidth="1"/>
  </cols>
  <sheetData>
    <row r="1" spans="1:2">
      <c r="A1" s="5" t="s">
        <v>2</v>
      </c>
      <c r="B1" s="8">
        <v>1</v>
      </c>
    </row>
    <row r="2" spans="1:2" ht="15.75" thickBot="1">
      <c r="A2" s="6" t="s">
        <v>0</v>
      </c>
      <c r="B2" s="9">
        <v>0.5</v>
      </c>
    </row>
    <row r="3" spans="1:2" ht="15.75" thickBot="1">
      <c r="A3" s="4"/>
      <c r="B3" s="1"/>
    </row>
    <row r="4" spans="1:2" ht="15" thickBot="1">
      <c r="A4" s="7" t="s">
        <v>1</v>
      </c>
      <c r="B4" s="10" t="s">
        <v>3</v>
      </c>
    </row>
    <row r="5" spans="1:2">
      <c r="A5" s="2">
        <v>0</v>
      </c>
      <c r="B5" s="11">
        <f>((($B$2*A5)^$B$1)*EXP(-$B$2*A5))/FACT($B$1)</f>
        <v>0</v>
      </c>
    </row>
    <row r="6" spans="1:2">
      <c r="A6" s="2">
        <v>1</v>
      </c>
      <c r="B6" s="11">
        <f t="shared" ref="B6:B14" si="0">((($B$2*A6)^$B$1)*EXP(-$B$2*A6))/FACT($B$1)</f>
        <v>0.30326532985631671</v>
      </c>
    </row>
    <row r="7" spans="1:2">
      <c r="A7" s="2">
        <v>2</v>
      </c>
      <c r="B7" s="11">
        <f t="shared" si="0"/>
        <v>0.36787944117144233</v>
      </c>
    </row>
    <row r="8" spans="1:2">
      <c r="A8" s="2">
        <v>3</v>
      </c>
      <c r="B8" s="11">
        <f t="shared" si="0"/>
        <v>0.33469524022264474</v>
      </c>
    </row>
    <row r="9" spans="1:2">
      <c r="A9" s="2">
        <v>4</v>
      </c>
      <c r="B9" s="11">
        <f t="shared" si="0"/>
        <v>0.2706705664732254</v>
      </c>
    </row>
    <row r="10" spans="1:2">
      <c r="A10" s="2">
        <v>5</v>
      </c>
      <c r="B10" s="11">
        <f t="shared" si="0"/>
        <v>0.20521249655974699</v>
      </c>
    </row>
    <row r="11" spans="1:2">
      <c r="A11" s="2">
        <v>6</v>
      </c>
      <c r="B11" s="11">
        <f t="shared" si="0"/>
        <v>0.14936120510359183</v>
      </c>
    </row>
    <row r="12" spans="1:2">
      <c r="A12" s="2">
        <v>7</v>
      </c>
      <c r="B12" s="11">
        <f t="shared" si="0"/>
        <v>0.10569084197811475</v>
      </c>
    </row>
    <row r="13" spans="1:2">
      <c r="A13" s="2">
        <v>8</v>
      </c>
      <c r="B13" s="11">
        <f t="shared" si="0"/>
        <v>7.3262555554936715E-2</v>
      </c>
    </row>
    <row r="14" spans="1:2">
      <c r="A14" s="2">
        <v>9</v>
      </c>
      <c r="B14" s="11">
        <f t="shared" si="0"/>
        <v>4.9990484422090378E-2</v>
      </c>
    </row>
    <row r="15" spans="1:2" ht="15" thickBot="1">
      <c r="A15" s="3">
        <v>10</v>
      </c>
      <c r="B15" s="12">
        <f>((($B$2*A15)^$B$1)*EXP(-$B$2*A15))/FACT($B$1)</f>
        <v>3.3689734995427337E-2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activeCell="J24" sqref="J23:J24"/>
    </sheetView>
  </sheetViews>
  <sheetFormatPr defaultRowHeight="14.25"/>
  <cols>
    <col min="1" max="1" width="13" style="31" bestFit="1" customWidth="1"/>
    <col min="3" max="3" width="21.375" bestFit="1" customWidth="1"/>
    <col min="4" max="4" width="5.625" bestFit="1" customWidth="1"/>
  </cols>
  <sheetData>
    <row r="1" spans="1:4" ht="15" thickBot="1">
      <c r="A1" s="31" t="s">
        <v>12</v>
      </c>
      <c r="C1" s="23" t="s">
        <v>19</v>
      </c>
      <c r="D1" s="24"/>
    </row>
    <row r="2" spans="1:4" ht="15" thickBot="1">
      <c r="A2" s="32">
        <f ca="1">RANDBETWEEN(0,19)+RAND()</f>
        <v>18.298278026346448</v>
      </c>
      <c r="C2" s="14"/>
      <c r="D2" s="13"/>
    </row>
    <row r="3" spans="1:4">
      <c r="A3" s="32">
        <f t="shared" ref="A3:A51" ca="1" si="0">RANDBETWEEN(0,19)+RAND()</f>
        <v>1.6755332617679626</v>
      </c>
      <c r="C3" s="16" t="s">
        <v>13</v>
      </c>
      <c r="D3" s="30">
        <f ca="1">AVERAGE(A2:A51)</f>
        <v>10.539143065946535</v>
      </c>
    </row>
    <row r="4" spans="1:4">
      <c r="A4" s="32">
        <f t="shared" ca="1" si="0"/>
        <v>12.379155083933085</v>
      </c>
      <c r="C4" s="18" t="s">
        <v>14</v>
      </c>
      <c r="D4" s="33">
        <f ca="1">GEOMEAN(A2:A51)</f>
        <v>7.6624349938704457</v>
      </c>
    </row>
    <row r="5" spans="1:4">
      <c r="A5" s="32">
        <f t="shared" ca="1" si="0"/>
        <v>6.6134534597003638</v>
      </c>
      <c r="C5" s="18" t="s">
        <v>15</v>
      </c>
      <c r="D5" s="33">
        <f ca="1">MEDIAN(A2:A51)</f>
        <v>10.514259089499372</v>
      </c>
    </row>
    <row r="6" spans="1:4">
      <c r="A6" s="32">
        <f t="shared" ca="1" si="0"/>
        <v>4.2577684350586846</v>
      </c>
      <c r="C6" s="18" t="s">
        <v>16</v>
      </c>
      <c r="D6" s="33" t="e">
        <f ca="1">MODE(A2:A51)</f>
        <v>#N/A</v>
      </c>
    </row>
    <row r="7" spans="1:4">
      <c r="A7" s="32">
        <f t="shared" ca="1" si="0"/>
        <v>12.434539903853533</v>
      </c>
      <c r="C7" s="18" t="s">
        <v>17</v>
      </c>
      <c r="D7" s="33">
        <f ca="1">VAR(A2:A51)</f>
        <v>37.125390364745371</v>
      </c>
    </row>
    <row r="8" spans="1:4" ht="15" thickBot="1">
      <c r="A8" s="32">
        <f t="shared" ca="1" si="0"/>
        <v>7.4084717005308915</v>
      </c>
      <c r="C8" s="17" t="s">
        <v>18</v>
      </c>
      <c r="D8" s="34">
        <f ca="1">STDEV(A2:A51)</f>
        <v>6.0930608371117856</v>
      </c>
    </row>
    <row r="9" spans="1:4">
      <c r="A9" s="32">
        <f t="shared" ca="1" si="0"/>
        <v>4.4491222847602527</v>
      </c>
    </row>
    <row r="10" spans="1:4">
      <c r="A10" s="32">
        <f t="shared" ca="1" si="0"/>
        <v>16.49760905295232</v>
      </c>
    </row>
    <row r="11" spans="1:4">
      <c r="A11" s="32">
        <f t="shared" ca="1" si="0"/>
        <v>19.491940820462414</v>
      </c>
    </row>
    <row r="12" spans="1:4">
      <c r="A12" s="32">
        <f t="shared" ca="1" si="0"/>
        <v>9.5430726043909218</v>
      </c>
    </row>
    <row r="13" spans="1:4">
      <c r="A13" s="32">
        <f t="shared" ca="1" si="0"/>
        <v>4.3186850393109761</v>
      </c>
    </row>
    <row r="14" spans="1:4">
      <c r="A14" s="32">
        <f t="shared" ca="1" si="0"/>
        <v>19.342846802483457</v>
      </c>
    </row>
    <row r="15" spans="1:4">
      <c r="A15" s="32">
        <f t="shared" ca="1" si="0"/>
        <v>15.949029582795387</v>
      </c>
    </row>
    <row r="16" spans="1:4">
      <c r="A16" s="32">
        <f t="shared" ca="1" si="0"/>
        <v>19.35471524761466</v>
      </c>
    </row>
    <row r="17" spans="1:1">
      <c r="A17" s="32">
        <f t="shared" ca="1" si="0"/>
        <v>10.348657815086645</v>
      </c>
    </row>
    <row r="18" spans="1:1">
      <c r="A18" s="32">
        <f t="shared" ca="1" si="0"/>
        <v>2.4021048116812045</v>
      </c>
    </row>
    <row r="19" spans="1:1">
      <c r="A19" s="32">
        <f t="shared" ca="1" si="0"/>
        <v>5.8223040970974864</v>
      </c>
    </row>
    <row r="20" spans="1:1">
      <c r="A20" s="32">
        <f t="shared" ca="1" si="0"/>
        <v>15.429825773025891</v>
      </c>
    </row>
    <row r="21" spans="1:1">
      <c r="A21" s="32">
        <f t="shared" ca="1" si="0"/>
        <v>2.5220788761966917</v>
      </c>
    </row>
    <row r="22" spans="1:1">
      <c r="A22" s="32">
        <f t="shared" ca="1" si="0"/>
        <v>15.151064292147939</v>
      </c>
    </row>
    <row r="23" spans="1:1">
      <c r="A23" s="32">
        <f t="shared" ca="1" si="0"/>
        <v>5.4756977828649109</v>
      </c>
    </row>
    <row r="24" spans="1:1">
      <c r="A24" s="32">
        <f t="shared" ca="1" si="0"/>
        <v>13.36703139705042</v>
      </c>
    </row>
    <row r="25" spans="1:1">
      <c r="A25" s="32">
        <f t="shared" ca="1" si="0"/>
        <v>17.118747270853039</v>
      </c>
    </row>
    <row r="26" spans="1:1">
      <c r="A26" s="32">
        <f t="shared" ca="1" si="0"/>
        <v>9.3108474145558624</v>
      </c>
    </row>
    <row r="27" spans="1:1">
      <c r="A27" s="32">
        <f t="shared" ca="1" si="0"/>
        <v>7.9386087189734393</v>
      </c>
    </row>
    <row r="28" spans="1:1">
      <c r="A28" s="32">
        <f t="shared" ca="1" si="0"/>
        <v>14.466401507632273</v>
      </c>
    </row>
    <row r="29" spans="1:1">
      <c r="A29" s="32">
        <f t="shared" ca="1" si="0"/>
        <v>4.5443328855844127</v>
      </c>
    </row>
    <row r="30" spans="1:1">
      <c r="A30" s="32">
        <f t="shared" ca="1" si="0"/>
        <v>8.2018565520214857</v>
      </c>
    </row>
    <row r="31" spans="1:1">
      <c r="A31" s="32">
        <f t="shared" ca="1" si="0"/>
        <v>13.667452629782819</v>
      </c>
    </row>
    <row r="32" spans="1:1">
      <c r="A32" s="32">
        <f t="shared" ca="1" si="0"/>
        <v>12.180314794273734</v>
      </c>
    </row>
    <row r="33" spans="1:1">
      <c r="A33" s="32">
        <f t="shared" ca="1" si="0"/>
        <v>12.151424801486748</v>
      </c>
    </row>
    <row r="34" spans="1:1">
      <c r="A34" s="32">
        <f t="shared" ca="1" si="0"/>
        <v>18.002104430286323</v>
      </c>
    </row>
    <row r="35" spans="1:1">
      <c r="A35" s="32">
        <f t="shared" ca="1" si="0"/>
        <v>0.86402521300757318</v>
      </c>
    </row>
    <row r="36" spans="1:1">
      <c r="A36" s="32">
        <f t="shared" ca="1" si="0"/>
        <v>17.590824272196226</v>
      </c>
    </row>
    <row r="37" spans="1:1">
      <c r="A37" s="32">
        <f t="shared" ca="1" si="0"/>
        <v>4.9415128595531668</v>
      </c>
    </row>
    <row r="38" spans="1:1">
      <c r="A38" s="32">
        <f t="shared" ca="1" si="0"/>
        <v>1.0951783995535864</v>
      </c>
    </row>
    <row r="39" spans="1:1">
      <c r="A39" s="32">
        <f t="shared" ca="1" si="0"/>
        <v>18.069875822865079</v>
      </c>
    </row>
    <row r="40" spans="1:1">
      <c r="A40" s="32">
        <f t="shared" ca="1" si="0"/>
        <v>17.479204920748849</v>
      </c>
    </row>
    <row r="41" spans="1:1">
      <c r="A41" s="32">
        <f t="shared" ca="1" si="0"/>
        <v>15.764589131208844</v>
      </c>
    </row>
    <row r="42" spans="1:1">
      <c r="A42" s="32">
        <f t="shared" ca="1" si="0"/>
        <v>10.679860363912098</v>
      </c>
    </row>
    <row r="43" spans="1:1">
      <c r="A43" s="32">
        <f t="shared" ca="1" si="0"/>
        <v>19.204443999369371</v>
      </c>
    </row>
    <row r="44" spans="1:1">
      <c r="A44" s="32">
        <f t="shared" ca="1" si="0"/>
        <v>9.9762490193503428</v>
      </c>
    </row>
    <row r="45" spans="1:1">
      <c r="A45" s="32">
        <f t="shared" ca="1" si="0"/>
        <v>13.888758262808839</v>
      </c>
    </row>
    <row r="46" spans="1:1">
      <c r="A46" s="32">
        <f t="shared" ca="1" si="0"/>
        <v>1.3381434599973097</v>
      </c>
    </row>
    <row r="47" spans="1:1">
      <c r="A47" s="32">
        <f t="shared" ca="1" si="0"/>
        <v>8.3494308494613172</v>
      </c>
    </row>
    <row r="48" spans="1:1">
      <c r="A48" s="32">
        <f t="shared" ca="1" si="0"/>
        <v>0.24288914541439866</v>
      </c>
    </row>
    <row r="49" spans="1:1">
      <c r="A49" s="32">
        <f t="shared" ca="1" si="0"/>
        <v>0.58874733805871782</v>
      </c>
    </row>
    <row r="50" spans="1:1">
      <c r="A50" s="32">
        <f t="shared" ca="1" si="0"/>
        <v>9.6618315153108547</v>
      </c>
    </row>
    <row r="51" spans="1:1">
      <c r="A51" s="32">
        <f t="shared" ca="1" si="0"/>
        <v>17.106511567947553</v>
      </c>
    </row>
  </sheetData>
  <mergeCells count="1">
    <mergeCell ref="C1:D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51"/>
  <sheetViews>
    <sheetView tabSelected="1" workbookViewId="0">
      <selection activeCell="G26" sqref="G26"/>
    </sheetView>
  </sheetViews>
  <sheetFormatPr defaultRowHeight="14.25"/>
  <cols>
    <col min="1" max="1" width="13" style="35" bestFit="1" customWidth="1"/>
    <col min="3" max="3" width="21.375" bestFit="1" customWidth="1"/>
    <col min="4" max="4" width="8.375" bestFit="1" customWidth="1"/>
  </cols>
  <sheetData>
    <row r="1" spans="1:4">
      <c r="A1" s="35" t="s">
        <v>12</v>
      </c>
      <c r="C1" s="38" t="s">
        <v>20</v>
      </c>
      <c r="D1" s="38"/>
    </row>
    <row r="2" spans="1:4">
      <c r="A2" s="35">
        <v>19.886959244577156</v>
      </c>
      <c r="C2" s="36"/>
      <c r="D2" s="36"/>
    </row>
    <row r="3" spans="1:4">
      <c r="A3" s="35">
        <v>20.226520114665618</v>
      </c>
      <c r="C3" s="36" t="s">
        <v>21</v>
      </c>
      <c r="D3" s="39">
        <v>20.032882289815461</v>
      </c>
    </row>
    <row r="4" spans="1:4">
      <c r="A4" s="35">
        <v>19.907574647295405</v>
      </c>
      <c r="C4" s="36" t="s">
        <v>22</v>
      </c>
      <c r="D4" s="39">
        <v>2.3023347649997396E-2</v>
      </c>
    </row>
    <row r="5" spans="1:4">
      <c r="A5" s="35">
        <v>19.947861397231463</v>
      </c>
      <c r="C5" s="36" t="s">
        <v>15</v>
      </c>
      <c r="D5" s="39">
        <v>20.013085298178339</v>
      </c>
    </row>
    <row r="6" spans="1:4">
      <c r="A6" s="35">
        <v>20.217198248719797</v>
      </c>
      <c r="C6" s="36" t="s">
        <v>23</v>
      </c>
      <c r="D6" s="39" t="e">
        <v>#N/A</v>
      </c>
    </row>
    <row r="7" spans="1:4">
      <c r="A7" s="35">
        <v>20.03035643203475</v>
      </c>
      <c r="C7" s="36" t="s">
        <v>18</v>
      </c>
      <c r="D7" s="39">
        <v>0.28197726956599906</v>
      </c>
    </row>
    <row r="8" spans="1:4">
      <c r="A8" s="35">
        <v>20.101760178949917</v>
      </c>
      <c r="C8" s="36" t="s">
        <v>24</v>
      </c>
      <c r="D8" s="39">
        <v>7.9511180551896099E-2</v>
      </c>
    </row>
    <row r="9" spans="1:4">
      <c r="A9" s="35">
        <v>19.884293856666773</v>
      </c>
      <c r="C9" s="36" t="s">
        <v>25</v>
      </c>
      <c r="D9" s="39">
        <v>0.24084033676110916</v>
      </c>
    </row>
    <row r="10" spans="1:4">
      <c r="A10" s="35">
        <v>20.605254172114655</v>
      </c>
      <c r="C10" s="36" t="s">
        <v>26</v>
      </c>
      <c r="D10" s="39">
        <v>0.253077168093644</v>
      </c>
    </row>
    <row r="11" spans="1:4">
      <c r="A11" s="35">
        <v>20.5434362719825</v>
      </c>
      <c r="C11" s="36" t="s">
        <v>27</v>
      </c>
      <c r="D11" s="39">
        <v>1.5470504877157509</v>
      </c>
    </row>
    <row r="12" spans="1:4">
      <c r="A12" s="35">
        <v>19.805457719048718</v>
      </c>
      <c r="C12" s="36" t="s">
        <v>28</v>
      </c>
      <c r="D12" s="39">
        <v>19.289218976628035</v>
      </c>
    </row>
    <row r="13" spans="1:4">
      <c r="A13" s="35">
        <v>20.008320171218656</v>
      </c>
      <c r="C13" s="36" t="s">
        <v>29</v>
      </c>
      <c r="D13" s="39">
        <v>20.836269464343786</v>
      </c>
    </row>
    <row r="14" spans="1:4">
      <c r="A14" s="35">
        <v>19.716187176090898</v>
      </c>
      <c r="C14" s="36" t="s">
        <v>30</v>
      </c>
      <c r="D14" s="39">
        <v>3004.9323434723192</v>
      </c>
    </row>
    <row r="15" spans="1:4">
      <c r="A15" s="35">
        <v>20.602989530307241</v>
      </c>
      <c r="C15" s="36" t="s">
        <v>31</v>
      </c>
      <c r="D15" s="39">
        <v>150</v>
      </c>
    </row>
    <row r="16" spans="1:4" ht="15" thickBot="1">
      <c r="A16" s="35">
        <v>20.041706925912877</v>
      </c>
      <c r="C16" s="37" t="s">
        <v>32</v>
      </c>
      <c r="D16" s="40">
        <v>4.5494437592633954E-2</v>
      </c>
    </row>
    <row r="17" spans="1:1">
      <c r="A17" s="35">
        <v>19.80372717800492</v>
      </c>
    </row>
    <row r="18" spans="1:1">
      <c r="A18" s="35">
        <v>19.614294665661873</v>
      </c>
    </row>
    <row r="19" spans="1:1">
      <c r="A19" s="35">
        <v>19.991702679835726</v>
      </c>
    </row>
    <row r="20" spans="1:1">
      <c r="A20" s="35">
        <v>20.245696583078825</v>
      </c>
    </row>
    <row r="21" spans="1:1">
      <c r="A21" s="35">
        <v>19.820482116774656</v>
      </c>
    </row>
    <row r="22" spans="1:1">
      <c r="A22" s="35">
        <v>20.155744942276215</v>
      </c>
    </row>
    <row r="23" spans="1:1">
      <c r="A23" s="35">
        <v>19.714133991801646</v>
      </c>
    </row>
    <row r="24" spans="1:1">
      <c r="A24" s="35">
        <v>20.836269464343786</v>
      </c>
    </row>
    <row r="25" spans="1:1">
      <c r="A25" s="35">
        <v>20.345232365361881</v>
      </c>
    </row>
    <row r="26" spans="1:1">
      <c r="A26" s="35">
        <v>19.92207926879928</v>
      </c>
    </row>
    <row r="27" spans="1:1">
      <c r="A27" s="35">
        <v>19.710608790337574</v>
      </c>
    </row>
    <row r="28" spans="1:1">
      <c r="A28" s="35">
        <v>20.45121078073862</v>
      </c>
    </row>
    <row r="29" spans="1:1">
      <c r="A29" s="35">
        <v>20.111539065983379</v>
      </c>
    </row>
    <row r="30" spans="1:1">
      <c r="A30" s="35">
        <v>19.813293243278167</v>
      </c>
    </row>
    <row r="31" spans="1:1">
      <c r="A31" s="35">
        <v>19.819877757545328</v>
      </c>
    </row>
    <row r="32" spans="1:1">
      <c r="A32" s="35">
        <v>20.168734914041124</v>
      </c>
    </row>
    <row r="33" spans="1:1">
      <c r="A33" s="35">
        <v>19.820838866071426</v>
      </c>
    </row>
    <row r="34" spans="1:1">
      <c r="A34" s="35">
        <v>20.130487023852766</v>
      </c>
    </row>
    <row r="35" spans="1:1">
      <c r="A35" s="35">
        <v>20.077872982728877</v>
      </c>
    </row>
    <row r="36" spans="1:1">
      <c r="A36" s="35">
        <v>20.396825271309353</v>
      </c>
    </row>
    <row r="37" spans="1:1">
      <c r="A37" s="35">
        <v>20.287532429865678</v>
      </c>
    </row>
    <row r="38" spans="1:1">
      <c r="A38" s="35">
        <v>20.050019934860757</v>
      </c>
    </row>
    <row r="39" spans="1:1">
      <c r="A39" s="35">
        <v>19.821578967384994</v>
      </c>
    </row>
    <row r="40" spans="1:1">
      <c r="A40" s="35">
        <v>20.068015651777387</v>
      </c>
    </row>
    <row r="41" spans="1:1">
      <c r="A41" s="35">
        <v>19.800073737787898</v>
      </c>
    </row>
    <row r="42" spans="1:1">
      <c r="A42" s="35">
        <v>19.692929577577161</v>
      </c>
    </row>
    <row r="43" spans="1:1">
      <c r="A43" s="35">
        <v>19.727787326264661</v>
      </c>
    </row>
    <row r="44" spans="1:1">
      <c r="A44" s="35">
        <v>19.757658088128665</v>
      </c>
    </row>
    <row r="45" spans="1:1">
      <c r="A45" s="35">
        <v>19.896000417720643</v>
      </c>
    </row>
    <row r="46" spans="1:1">
      <c r="A46" s="35">
        <v>20.475401520816376</v>
      </c>
    </row>
    <row r="47" spans="1:1">
      <c r="A47" s="35">
        <v>19.851198708711308</v>
      </c>
    </row>
    <row r="48" spans="1:1">
      <c r="A48" s="35">
        <v>20.155508587340591</v>
      </c>
    </row>
    <row r="49" spans="1:1">
      <c r="A49" s="35">
        <v>19.721668700658483</v>
      </c>
    </row>
    <row r="50" spans="1:1">
      <c r="A50" s="35">
        <v>20.834064849186689</v>
      </c>
    </row>
    <row r="51" spans="1:1">
      <c r="A51" s="35">
        <v>20.165331812240765</v>
      </c>
    </row>
    <row r="52" spans="1:1">
      <c r="A52" s="35">
        <v>20.17354182091367</v>
      </c>
    </row>
    <row r="53" spans="1:1">
      <c r="A53" s="35">
        <v>20.210452412829909</v>
      </c>
    </row>
    <row r="54" spans="1:1">
      <c r="A54" s="35">
        <v>19.943054831419431</v>
      </c>
    </row>
    <row r="55" spans="1:1">
      <c r="A55" s="35">
        <v>20.074767967817024</v>
      </c>
    </row>
    <row r="56" spans="1:1">
      <c r="A56" s="35">
        <v>19.97595762124547</v>
      </c>
    </row>
    <row r="57" spans="1:1">
      <c r="A57" s="35">
        <v>19.972778937262774</v>
      </c>
    </row>
    <row r="58" spans="1:1">
      <c r="A58" s="35">
        <v>20.288078126686742</v>
      </c>
    </row>
    <row r="59" spans="1:1">
      <c r="A59" s="35">
        <v>20.119671994980308</v>
      </c>
    </row>
    <row r="60" spans="1:1">
      <c r="A60" s="35">
        <v>20.442783857579343</v>
      </c>
    </row>
    <row r="61" spans="1:1">
      <c r="A61" s="35">
        <v>20.246049239649437</v>
      </c>
    </row>
    <row r="62" spans="1:1">
      <c r="A62" s="35">
        <v>20.323371750710066</v>
      </c>
    </row>
    <row r="63" spans="1:1">
      <c r="A63" s="35">
        <v>19.375239895016421</v>
      </c>
    </row>
    <row r="64" spans="1:1">
      <c r="A64" s="35">
        <v>20.707037543179467</v>
      </c>
    </row>
    <row r="65" spans="1:1">
      <c r="A65" s="35">
        <v>20.135373056764365</v>
      </c>
    </row>
    <row r="66" spans="1:1">
      <c r="A66" s="35">
        <v>19.984191845214809</v>
      </c>
    </row>
    <row r="67" spans="1:1">
      <c r="A67" s="35">
        <v>19.468442183570005</v>
      </c>
    </row>
    <row r="68" spans="1:1">
      <c r="A68" s="35">
        <v>19.862157665120321</v>
      </c>
    </row>
    <row r="69" spans="1:1">
      <c r="A69" s="35">
        <v>19.94611312104098</v>
      </c>
    </row>
    <row r="70" spans="1:1">
      <c r="A70" s="35">
        <v>19.736707422925974</v>
      </c>
    </row>
    <row r="71" spans="1:1">
      <c r="A71" s="35">
        <v>19.837838004168589</v>
      </c>
    </row>
    <row r="72" spans="1:1">
      <c r="A72" s="35">
        <v>19.956739884510171</v>
      </c>
    </row>
    <row r="73" spans="1:1">
      <c r="A73" s="35">
        <v>19.782801751280203</v>
      </c>
    </row>
    <row r="74" spans="1:1">
      <c r="A74" s="35">
        <v>20.239206201513298</v>
      </c>
    </row>
    <row r="75" spans="1:1">
      <c r="A75" s="35">
        <v>20.440681560576195</v>
      </c>
    </row>
    <row r="76" spans="1:1">
      <c r="A76" s="35">
        <v>20.307070422422839</v>
      </c>
    </row>
    <row r="77" spans="1:1">
      <c r="A77" s="35">
        <v>19.870874148655275</v>
      </c>
    </row>
    <row r="78" spans="1:1">
      <c r="A78" s="35">
        <v>20.306257334159454</v>
      </c>
    </row>
    <row r="79" spans="1:1">
      <c r="A79" s="35">
        <v>20.265695689449785</v>
      </c>
    </row>
    <row r="80" spans="1:1">
      <c r="A80" s="35">
        <v>20.105365188574069</v>
      </c>
    </row>
    <row r="81" spans="1:1">
      <c r="A81" s="35">
        <v>20.238544544117758</v>
      </c>
    </row>
    <row r="82" spans="1:1">
      <c r="A82" s="35">
        <v>20.065145968619618</v>
      </c>
    </row>
    <row r="83" spans="1:1">
      <c r="A83" s="35">
        <v>20.059002786656492</v>
      </c>
    </row>
    <row r="84" spans="1:1">
      <c r="A84" s="35">
        <v>20.027013697945222</v>
      </c>
    </row>
    <row r="85" spans="1:1">
      <c r="A85" s="35">
        <v>19.510204361286014</v>
      </c>
    </row>
    <row r="86" spans="1:1">
      <c r="A86" s="35">
        <v>19.811619318279554</v>
      </c>
    </row>
    <row r="87" spans="1:1">
      <c r="A87" s="35">
        <v>19.538947577093495</v>
      </c>
    </row>
    <row r="88" spans="1:1">
      <c r="A88" s="35">
        <v>20.157955355462036</v>
      </c>
    </row>
    <row r="89" spans="1:1">
      <c r="A89" s="35">
        <v>19.700881744502112</v>
      </c>
    </row>
    <row r="90" spans="1:1">
      <c r="A90" s="35">
        <v>20.219290996028576</v>
      </c>
    </row>
    <row r="91" spans="1:1">
      <c r="A91" s="35">
        <v>19.713301804149523</v>
      </c>
    </row>
    <row r="92" spans="1:1">
      <c r="A92" s="35">
        <v>19.793666574987583</v>
      </c>
    </row>
    <row r="93" spans="1:1">
      <c r="A93" s="35">
        <v>20.235003653870081</v>
      </c>
    </row>
    <row r="94" spans="1:1">
      <c r="A94" s="35">
        <v>20.025861595531751</v>
      </c>
    </row>
    <row r="95" spans="1:1">
      <c r="A95" s="35">
        <v>20.162268406711519</v>
      </c>
    </row>
    <row r="96" spans="1:1">
      <c r="A96" s="35">
        <v>20.341477971232962</v>
      </c>
    </row>
    <row r="97" spans="1:1">
      <c r="A97" s="35">
        <v>20.547148374607787</v>
      </c>
    </row>
    <row r="98" spans="1:1">
      <c r="A98" s="35">
        <v>19.996844508132199</v>
      </c>
    </row>
    <row r="99" spans="1:1">
      <c r="A99" s="35">
        <v>19.749392145531601</v>
      </c>
    </row>
    <row r="100" spans="1:1">
      <c r="A100" s="35">
        <v>20.013992689673614</v>
      </c>
    </row>
    <row r="101" spans="1:1">
      <c r="A101" s="35">
        <v>20.250900484388694</v>
      </c>
    </row>
    <row r="102" spans="1:1">
      <c r="A102" s="35">
        <v>19.706080870964797</v>
      </c>
    </row>
    <row r="103" spans="1:1">
      <c r="A103" s="35">
        <v>19.812205942362198</v>
      </c>
    </row>
    <row r="104" spans="1:1">
      <c r="A104" s="35">
        <v>19.948070808386547</v>
      </c>
    </row>
    <row r="105" spans="1:1">
      <c r="A105" s="35">
        <v>20.283024292002665</v>
      </c>
    </row>
    <row r="106" spans="1:1">
      <c r="A106" s="35">
        <v>20.02765898443613</v>
      </c>
    </row>
    <row r="107" spans="1:1">
      <c r="A107" s="35">
        <v>19.991909362506703</v>
      </c>
    </row>
    <row r="108" spans="1:1">
      <c r="A108" s="35">
        <v>20.052931227401132</v>
      </c>
    </row>
    <row r="109" spans="1:1">
      <c r="A109" s="35">
        <v>19.976786398292461</v>
      </c>
    </row>
    <row r="110" spans="1:1">
      <c r="A110" s="35">
        <v>20.602299223828595</v>
      </c>
    </row>
    <row r="111" spans="1:1">
      <c r="A111" s="35">
        <v>19.957296495267656</v>
      </c>
    </row>
    <row r="112" spans="1:1">
      <c r="A112" s="35">
        <v>20.198409907170571</v>
      </c>
    </row>
    <row r="113" spans="1:1">
      <c r="A113" s="35">
        <v>19.767762346891686</v>
      </c>
    </row>
    <row r="114" spans="1:1">
      <c r="A114" s="35">
        <v>20.171511146618286</v>
      </c>
    </row>
    <row r="115" spans="1:1">
      <c r="A115" s="35">
        <v>20.244798911808175</v>
      </c>
    </row>
    <row r="116" spans="1:1">
      <c r="A116" s="35">
        <v>19.926391637927736</v>
      </c>
    </row>
    <row r="117" spans="1:1">
      <c r="A117" s="35">
        <v>20.444427769252798</v>
      </c>
    </row>
    <row r="118" spans="1:1">
      <c r="A118" s="35">
        <v>19.6708656908595</v>
      </c>
    </row>
    <row r="119" spans="1:1">
      <c r="A119" s="35">
        <v>19.533489244640805</v>
      </c>
    </row>
    <row r="120" spans="1:1">
      <c r="A120" s="35">
        <v>19.962645006235107</v>
      </c>
    </row>
    <row r="121" spans="1:1">
      <c r="A121" s="35">
        <v>20.482794348499738</v>
      </c>
    </row>
    <row r="122" spans="1:1">
      <c r="A122" s="35">
        <v>20.001411308403476</v>
      </c>
    </row>
    <row r="123" spans="1:1">
      <c r="A123" s="35">
        <v>19.563329311058624</v>
      </c>
    </row>
    <row r="124" spans="1:1">
      <c r="A124" s="35">
        <v>19.495531938009663</v>
      </c>
    </row>
    <row r="125" spans="1:1">
      <c r="A125" s="35">
        <v>19.898215264693135</v>
      </c>
    </row>
    <row r="126" spans="1:1">
      <c r="A126" s="35">
        <v>19.824337464815471</v>
      </c>
    </row>
    <row r="127" spans="1:1">
      <c r="A127" s="35">
        <v>20.093749690677214</v>
      </c>
    </row>
    <row r="128" spans="1:1">
      <c r="A128" s="35">
        <v>20.198781322069408</v>
      </c>
    </row>
    <row r="129" spans="1:1">
      <c r="A129" s="35">
        <v>19.785002955832169</v>
      </c>
    </row>
    <row r="130" spans="1:1">
      <c r="A130" s="35">
        <v>20.166053496286622</v>
      </c>
    </row>
    <row r="131" spans="1:1">
      <c r="A131" s="35">
        <v>19.899381691648159</v>
      </c>
    </row>
    <row r="132" spans="1:1">
      <c r="A132" s="35">
        <v>20.415770500694634</v>
      </c>
    </row>
    <row r="133" spans="1:1">
      <c r="A133" s="35">
        <v>20.423773144575534</v>
      </c>
    </row>
    <row r="134" spans="1:1">
      <c r="A134" s="35">
        <v>20.246917579715955</v>
      </c>
    </row>
    <row r="135" spans="1:1">
      <c r="A135" s="35">
        <v>20.012177906683064</v>
      </c>
    </row>
    <row r="136" spans="1:1">
      <c r="A136" s="35">
        <v>20.281844222627115</v>
      </c>
    </row>
    <row r="137" spans="1:1">
      <c r="A137" s="35">
        <v>19.976256731315516</v>
      </c>
    </row>
    <row r="138" spans="1:1">
      <c r="A138" s="35">
        <v>19.874465174798388</v>
      </c>
    </row>
    <row r="139" spans="1:1">
      <c r="A139" s="35">
        <v>19.844701505935518</v>
      </c>
    </row>
    <row r="140" spans="1:1">
      <c r="A140" s="35">
        <v>19.850991343919304</v>
      </c>
    </row>
    <row r="141" spans="1:1">
      <c r="A141" s="35">
        <v>19.777216544316616</v>
      </c>
    </row>
    <row r="142" spans="1:1">
      <c r="A142" s="35">
        <v>19.763778077976895</v>
      </c>
    </row>
    <row r="143" spans="1:1">
      <c r="A143" s="35">
        <v>20.273914565696032</v>
      </c>
    </row>
    <row r="144" spans="1:1">
      <c r="A144" s="35">
        <v>19.944806177154533</v>
      </c>
    </row>
    <row r="145" spans="1:1">
      <c r="A145" s="35">
        <v>20.010662233762559</v>
      </c>
    </row>
    <row r="146" spans="1:1">
      <c r="A146" s="35">
        <v>20.015141722542467</v>
      </c>
    </row>
    <row r="147" spans="1:1">
      <c r="A147" s="35">
        <v>19.755169028503587</v>
      </c>
    </row>
    <row r="148" spans="1:1">
      <c r="A148" s="35">
        <v>19.289218976628035</v>
      </c>
    </row>
    <row r="149" spans="1:1">
      <c r="A149" s="35">
        <v>20.061110199567338</v>
      </c>
    </row>
    <row r="150" spans="1:1">
      <c r="A150" s="35">
        <v>20.190285163625958</v>
      </c>
    </row>
    <row r="151" spans="1:1">
      <c r="A151" s="35">
        <v>20.198924226424424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Rys 10.1.</vt:lpstr>
      <vt:lpstr>Rys 10.2.</vt:lpstr>
      <vt:lpstr>Rys 10.3.</vt:lpstr>
      <vt:lpstr>Rys 10.6.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2007-07-22T19:41:50Z</dcterms:created>
  <dcterms:modified xsi:type="dcterms:W3CDTF">2007-08-08T09:20:52Z</dcterms:modified>
</cp:coreProperties>
</file>