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0220" windowHeight="11700" activeTab="1"/>
  </bookViews>
  <sheets>
    <sheet name="Bilans" sheetId="1" r:id="rId1"/>
    <sheet name="Wskaźniki płynności" sheetId="2" r:id="rId2"/>
  </sheets>
  <calcPr calcId="124519"/>
</workbook>
</file>

<file path=xl/calcChain.xml><?xml version="1.0" encoding="utf-8"?>
<calcChain xmlns="http://schemas.openxmlformats.org/spreadsheetml/2006/main">
  <c r="D8" i="2"/>
  <c r="D10"/>
  <c r="D12"/>
  <c r="B8"/>
  <c r="B10"/>
  <c r="B12"/>
  <c r="B36" i="1"/>
  <c r="B31"/>
  <c r="B29"/>
  <c r="B25"/>
  <c r="B41" s="1"/>
  <c r="B17"/>
  <c r="B13"/>
  <c r="B12"/>
  <c r="B6"/>
  <c r="B5"/>
  <c r="B21" s="1"/>
  <c r="C36"/>
  <c r="C31"/>
  <c r="C29"/>
  <c r="C25"/>
  <c r="C41" s="1"/>
  <c r="C17"/>
  <c r="C13"/>
  <c r="C12"/>
  <c r="C6"/>
  <c r="C5"/>
  <c r="C21" s="1"/>
</calcChain>
</file>

<file path=xl/sharedStrings.xml><?xml version="1.0" encoding="utf-8"?>
<sst xmlns="http://schemas.openxmlformats.org/spreadsheetml/2006/main" count="46" uniqueCount="41">
  <si>
    <t>Aktywa</t>
  </si>
  <si>
    <t>Zapasy</t>
  </si>
  <si>
    <t>Kapitał własny</t>
  </si>
  <si>
    <t>Aktywa trwałe</t>
  </si>
  <si>
    <t>Środki trwałe</t>
  </si>
  <si>
    <t>grunty</t>
  </si>
  <si>
    <t>budynki</t>
  </si>
  <si>
    <t>środki transportu</t>
  </si>
  <si>
    <t>Należności długoterminowe</t>
  </si>
  <si>
    <t>Inwestycje długoterminowe</t>
  </si>
  <si>
    <t>Aktywa obrotowe</t>
  </si>
  <si>
    <t>towary</t>
  </si>
  <si>
    <t>produkty gotowe</t>
  </si>
  <si>
    <t>Należności krótkoterminowe</t>
  </si>
  <si>
    <t>Inwestycje krótkoterminowe</t>
  </si>
  <si>
    <t>udziały lub akcje</t>
  </si>
  <si>
    <t>udzielone pożyczki</t>
  </si>
  <si>
    <t>kasa</t>
  </si>
  <si>
    <t>Aktywa razem</t>
  </si>
  <si>
    <t>kapitał podstawowy</t>
  </si>
  <si>
    <t>kapitał zapasowy</t>
  </si>
  <si>
    <t>zysk z lat ubiegłych</t>
  </si>
  <si>
    <t>Zobowiązania i rezerwy</t>
  </si>
  <si>
    <t>rezerwy na zobowiązania</t>
  </si>
  <si>
    <t>Zobowiązania długoterminowe</t>
  </si>
  <si>
    <t>wobec jednostek powiązanych</t>
  </si>
  <si>
    <t>z tytułu emisji papierów dłużnych</t>
  </si>
  <si>
    <t>kredyty i pożyczki</t>
  </si>
  <si>
    <t>inne</t>
  </si>
  <si>
    <t>Zobowiązania krótkototerminowe</t>
  </si>
  <si>
    <t>z tytułu dostaw</t>
  </si>
  <si>
    <t>zobowązania wekslowe</t>
  </si>
  <si>
    <t>z tytułu wynagrodzeń</t>
  </si>
  <si>
    <t>Pasywa razem</t>
  </si>
  <si>
    <t>Pasywa</t>
  </si>
  <si>
    <t>Rok 2006</t>
  </si>
  <si>
    <t>Rok 2007</t>
  </si>
  <si>
    <t>Wskaźniki płynności</t>
  </si>
  <si>
    <t>CR</t>
  </si>
  <si>
    <t>Wskaźnik płynności gotówkowej</t>
  </si>
  <si>
    <t>Wskaźnik płynności podwyższonej</t>
  </si>
</sst>
</file>

<file path=xl/styles.xml><?xml version="1.0" encoding="utf-8"?>
<styleSheet xmlns="http://schemas.openxmlformats.org/spreadsheetml/2006/main">
  <numFmts count="1">
    <numFmt numFmtId="169" formatCode="#,##0.00\ &quot;zł&quot;"/>
  </numFmts>
  <fonts count="16"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Czcionka tekstu podstawowego"/>
      <charset val="238"/>
    </font>
    <font>
      <b/>
      <sz val="10"/>
      <color theme="3" tint="0.39997558519241921"/>
      <name val="Arial"/>
      <family val="2"/>
      <charset val="238"/>
    </font>
    <font>
      <b/>
      <sz val="10"/>
      <color theme="3" tint="0.39997558519241921"/>
      <name val="Czcionka tekstu podstawowego"/>
      <charset val="238"/>
    </font>
    <font>
      <b/>
      <sz val="10"/>
      <color theme="3" tint="0.59999389629810485"/>
      <name val="Arial"/>
      <family val="2"/>
      <charset val="238"/>
    </font>
    <font>
      <sz val="10"/>
      <color theme="3" tint="0.59999389629810485"/>
      <name val="Arial"/>
      <family val="2"/>
      <charset val="238"/>
    </font>
    <font>
      <sz val="10"/>
      <color theme="3" tint="0.59999389629810485"/>
      <name val="Czcionka tekstu podstawowego"/>
      <charset val="238"/>
    </font>
    <font>
      <b/>
      <sz val="1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Fill="1" applyBorder="1" applyAlignment="1">
      <alignment horizontal="left" indent="2"/>
    </xf>
    <xf numFmtId="169" fontId="1" fillId="0" borderId="1" xfId="0" applyNumberFormat="1" applyFont="1" applyBorder="1"/>
    <xf numFmtId="0" fontId="2" fillId="0" borderId="1" xfId="0" applyFont="1" applyFill="1" applyBorder="1"/>
    <xf numFmtId="169" fontId="3" fillId="0" borderId="1" xfId="0" applyNumberFormat="1" applyFont="1" applyFill="1" applyBorder="1"/>
    <xf numFmtId="169" fontId="4" fillId="0" borderId="1" xfId="0" applyNumberFormat="1" applyFont="1" applyBorder="1"/>
    <xf numFmtId="0" fontId="1" fillId="0" borderId="2" xfId="0" applyFont="1" applyFill="1" applyBorder="1" applyAlignment="1">
      <alignment horizontal="left" indent="2"/>
    </xf>
    <xf numFmtId="169" fontId="5" fillId="0" borderId="1" xfId="0" applyNumberFormat="1" applyFont="1" applyBorder="1"/>
    <xf numFmtId="0" fontId="5" fillId="0" borderId="3" xfId="0" applyFont="1" applyBorder="1" applyAlignment="1">
      <alignment horizontal="center"/>
    </xf>
    <xf numFmtId="0" fontId="0" fillId="0" borderId="1" xfId="0" applyBorder="1"/>
    <xf numFmtId="0" fontId="6" fillId="0" borderId="0" xfId="0" applyFont="1" applyFill="1" applyBorder="1" applyAlignment="1">
      <alignment horizontal="center"/>
    </xf>
    <xf numFmtId="0" fontId="8" fillId="0" borderId="0" xfId="0" applyFont="1" applyFill="1"/>
    <xf numFmtId="0" fontId="0" fillId="0" borderId="0" xfId="0" applyFill="1"/>
    <xf numFmtId="0" fontId="6" fillId="0" borderId="0" xfId="0" applyFont="1" applyFill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/>
    </xf>
    <xf numFmtId="169" fontId="11" fillId="0" borderId="1" xfId="0" applyNumberFormat="1" applyFont="1" applyBorder="1"/>
    <xf numFmtId="169" fontId="10" fillId="0" borderId="1" xfId="0" applyNumberFormat="1" applyFont="1" applyBorder="1"/>
    <xf numFmtId="0" fontId="12" fillId="0" borderId="1" xfId="0" applyFont="1" applyFill="1" applyBorder="1" applyAlignment="1">
      <alignment horizontal="left" indent="1"/>
    </xf>
    <xf numFmtId="169" fontId="13" fillId="0" borderId="1" xfId="0" applyNumberFormat="1" applyFont="1" applyBorder="1"/>
    <xf numFmtId="169" fontId="14" fillId="0" borderId="1" xfId="0" applyNumberFormat="1" applyFont="1" applyBorder="1"/>
    <xf numFmtId="2" fontId="15" fillId="2" borderId="1" xfId="0" applyNumberFormat="1" applyFont="1" applyFill="1" applyBorder="1"/>
    <xf numFmtId="2" fontId="7" fillId="2" borderId="1" xfId="0" applyNumberFormat="1" applyFont="1" applyFill="1" applyBorder="1"/>
    <xf numFmtId="2" fontId="7" fillId="2" borderId="1" xfId="0" applyNumberFormat="1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C41"/>
  <sheetViews>
    <sheetView zoomScale="90" zoomScaleNormal="90" workbookViewId="0">
      <selection activeCell="C16" sqref="C16"/>
    </sheetView>
  </sheetViews>
  <sheetFormatPr defaultRowHeight="14.25"/>
  <cols>
    <col min="1" max="1" width="28.875" customWidth="1"/>
    <col min="2" max="2" width="17" customWidth="1"/>
    <col min="3" max="3" width="18.125" customWidth="1"/>
    <col min="4" max="4" width="13.75" customWidth="1"/>
    <col min="5" max="5" width="16.5" customWidth="1"/>
  </cols>
  <sheetData>
    <row r="3" spans="1:3" ht="15">
      <c r="A3" s="8" t="s">
        <v>0</v>
      </c>
      <c r="B3" s="8"/>
      <c r="C3" s="8"/>
    </row>
    <row r="4" spans="1:3">
      <c r="B4" s="9" t="s">
        <v>35</v>
      </c>
      <c r="C4" s="9" t="s">
        <v>36</v>
      </c>
    </row>
    <row r="5" spans="1:3">
      <c r="A5" s="16" t="s">
        <v>3</v>
      </c>
      <c r="B5" s="19">
        <f>SUM(B10:B11,B6)</f>
        <v>943000</v>
      </c>
      <c r="C5" s="19">
        <f>SUM(C10:C11,C6)</f>
        <v>1029000</v>
      </c>
    </row>
    <row r="6" spans="1:3">
      <c r="A6" s="20" t="s">
        <v>4</v>
      </c>
      <c r="B6" s="21">
        <f>SUM(B7:B9)</f>
        <v>733000</v>
      </c>
      <c r="C6" s="21">
        <f>SUM(C7:C9)</f>
        <v>825000</v>
      </c>
    </row>
    <row r="7" spans="1:3">
      <c r="A7" s="1" t="s">
        <v>5</v>
      </c>
      <c r="B7" s="2">
        <v>13000</v>
      </c>
      <c r="C7" s="2">
        <v>25000</v>
      </c>
    </row>
    <row r="8" spans="1:3">
      <c r="A8" s="1" t="s">
        <v>6</v>
      </c>
      <c r="B8" s="2">
        <v>500000</v>
      </c>
      <c r="C8" s="2">
        <v>620000</v>
      </c>
    </row>
    <row r="9" spans="1:3">
      <c r="A9" s="1" t="s">
        <v>7</v>
      </c>
      <c r="B9" s="2">
        <v>220000</v>
      </c>
      <c r="C9" s="2">
        <v>180000</v>
      </c>
    </row>
    <row r="10" spans="1:3">
      <c r="A10" s="20" t="s">
        <v>8</v>
      </c>
      <c r="B10" s="21">
        <v>80000</v>
      </c>
      <c r="C10" s="21">
        <v>72000</v>
      </c>
    </row>
    <row r="11" spans="1:3">
      <c r="A11" s="20" t="s">
        <v>9</v>
      </c>
      <c r="B11" s="21">
        <v>130000</v>
      </c>
      <c r="C11" s="21">
        <v>132000</v>
      </c>
    </row>
    <row r="12" spans="1:3">
      <c r="A12" s="16" t="s">
        <v>10</v>
      </c>
      <c r="B12" s="19">
        <f>B13+B16+B17</f>
        <v>121700</v>
      </c>
      <c r="C12" s="19">
        <f>C13+C16+C17</f>
        <v>140002</v>
      </c>
    </row>
    <row r="13" spans="1:3">
      <c r="A13" s="20" t="s">
        <v>1</v>
      </c>
      <c r="B13" s="21">
        <f>B14+B15</f>
        <v>68000</v>
      </c>
      <c r="C13" s="21">
        <f>C14+C15</f>
        <v>52000</v>
      </c>
    </row>
    <row r="14" spans="1:3">
      <c r="A14" s="1" t="s">
        <v>11</v>
      </c>
      <c r="B14" s="2">
        <v>32000</v>
      </c>
      <c r="C14" s="2">
        <v>27000</v>
      </c>
    </row>
    <row r="15" spans="1:3">
      <c r="A15" s="1" t="s">
        <v>12</v>
      </c>
      <c r="B15" s="2">
        <v>36000</v>
      </c>
      <c r="C15" s="2">
        <v>25000</v>
      </c>
    </row>
    <row r="16" spans="1:3">
      <c r="A16" s="20" t="s">
        <v>13</v>
      </c>
      <c r="B16" s="21">
        <v>24000</v>
      </c>
      <c r="C16" s="21">
        <v>42000</v>
      </c>
    </row>
    <row r="17" spans="1:3">
      <c r="A17" s="20" t="s">
        <v>14</v>
      </c>
      <c r="B17" s="21">
        <f>SUM(B18:B20)</f>
        <v>29700</v>
      </c>
      <c r="C17" s="21">
        <f>SUM(C18:C20)</f>
        <v>46002</v>
      </c>
    </row>
    <row r="18" spans="1:3">
      <c r="A18" s="1" t="s">
        <v>15</v>
      </c>
      <c r="B18" s="2">
        <v>7200</v>
      </c>
      <c r="C18" s="2">
        <v>17002</v>
      </c>
    </row>
    <row r="19" spans="1:3">
      <c r="A19" s="1" t="s">
        <v>16</v>
      </c>
      <c r="B19" s="2">
        <v>10000</v>
      </c>
      <c r="C19" s="2">
        <v>14000</v>
      </c>
    </row>
    <row r="20" spans="1:3">
      <c r="A20" s="1" t="s">
        <v>17</v>
      </c>
      <c r="B20" s="2">
        <v>12500</v>
      </c>
      <c r="C20" s="2">
        <v>15000</v>
      </c>
    </row>
    <row r="21" spans="1:3" ht="15">
      <c r="A21" s="3" t="s">
        <v>18</v>
      </c>
      <c r="B21" s="4">
        <f>B5+B12</f>
        <v>1064700</v>
      </c>
      <c r="C21" s="4">
        <f>C5+C12</f>
        <v>1169002</v>
      </c>
    </row>
    <row r="23" spans="1:3" ht="15">
      <c r="A23" s="8" t="s">
        <v>34</v>
      </c>
      <c r="B23" s="8"/>
      <c r="C23" s="8"/>
    </row>
    <row r="24" spans="1:3">
      <c r="B24" s="9" t="s">
        <v>35</v>
      </c>
      <c r="C24" s="9" t="s">
        <v>36</v>
      </c>
    </row>
    <row r="25" spans="1:3">
      <c r="A25" s="16" t="s">
        <v>2</v>
      </c>
      <c r="B25" s="18">
        <f>B26+B27+B28</f>
        <v>659000</v>
      </c>
      <c r="C25" s="18">
        <f>C26+C27+C28</f>
        <v>660000</v>
      </c>
    </row>
    <row r="26" spans="1:3">
      <c r="A26" s="1" t="s">
        <v>19</v>
      </c>
      <c r="B26" s="5">
        <v>523000</v>
      </c>
      <c r="C26" s="5">
        <v>525000</v>
      </c>
    </row>
    <row r="27" spans="1:3">
      <c r="A27" s="1" t="s">
        <v>20</v>
      </c>
      <c r="B27" s="5">
        <v>123000</v>
      </c>
      <c r="C27" s="5">
        <v>134000</v>
      </c>
    </row>
    <row r="28" spans="1:3">
      <c r="A28" s="1" t="s">
        <v>21</v>
      </c>
      <c r="B28" s="5">
        <v>13000</v>
      </c>
      <c r="C28" s="5">
        <v>1000</v>
      </c>
    </row>
    <row r="29" spans="1:3">
      <c r="A29" s="17" t="s">
        <v>22</v>
      </c>
      <c r="B29" s="18">
        <f>B30+B31+B36</f>
        <v>504532</v>
      </c>
      <c r="C29" s="18">
        <f>C30+C31+C36</f>
        <v>547179</v>
      </c>
    </row>
    <row r="30" spans="1:3">
      <c r="A30" s="1" t="s">
        <v>23</v>
      </c>
      <c r="B30" s="5">
        <v>5000</v>
      </c>
      <c r="C30" s="5">
        <v>12000</v>
      </c>
    </row>
    <row r="31" spans="1:3">
      <c r="A31" s="20" t="s">
        <v>24</v>
      </c>
      <c r="B31" s="22">
        <f>SUM(B32:B35)</f>
        <v>434000</v>
      </c>
      <c r="C31" s="22">
        <f>SUM(C32:C35)</f>
        <v>465966</v>
      </c>
    </row>
    <row r="32" spans="1:3">
      <c r="A32" s="6" t="s">
        <v>25</v>
      </c>
      <c r="B32" s="5">
        <v>72000</v>
      </c>
      <c r="C32" s="5">
        <v>99322</v>
      </c>
    </row>
    <row r="33" spans="1:3">
      <c r="A33" s="1" t="s">
        <v>26</v>
      </c>
      <c r="B33" s="5">
        <v>20000</v>
      </c>
      <c r="C33" s="5">
        <v>43222</v>
      </c>
    </row>
    <row r="34" spans="1:3">
      <c r="A34" s="1" t="s">
        <v>27</v>
      </c>
      <c r="B34" s="5">
        <v>340000</v>
      </c>
      <c r="C34" s="5">
        <v>320000</v>
      </c>
    </row>
    <row r="35" spans="1:3">
      <c r="A35" s="6" t="s">
        <v>28</v>
      </c>
      <c r="B35" s="5">
        <v>2000</v>
      </c>
      <c r="C35" s="5">
        <v>3422</v>
      </c>
    </row>
    <row r="36" spans="1:3">
      <c r="A36" s="20" t="s">
        <v>29</v>
      </c>
      <c r="B36" s="22">
        <f>SUM(B37:B40)</f>
        <v>65532</v>
      </c>
      <c r="C36" s="22">
        <f>SUM(C37:C40)</f>
        <v>69213</v>
      </c>
    </row>
    <row r="37" spans="1:3">
      <c r="A37" s="6" t="s">
        <v>30</v>
      </c>
      <c r="B37" s="5">
        <v>22300</v>
      </c>
      <c r="C37" s="5">
        <v>26000</v>
      </c>
    </row>
    <row r="38" spans="1:3">
      <c r="A38" s="1" t="s">
        <v>27</v>
      </c>
      <c r="B38" s="5">
        <v>27200</v>
      </c>
      <c r="C38" s="5">
        <v>28212</v>
      </c>
    </row>
    <row r="39" spans="1:3">
      <c r="A39" s="1" t="s">
        <v>31</v>
      </c>
      <c r="B39" s="5">
        <v>3000</v>
      </c>
      <c r="C39" s="5">
        <v>2001</v>
      </c>
    </row>
    <row r="40" spans="1:3">
      <c r="A40" s="1" t="s">
        <v>32</v>
      </c>
      <c r="B40" s="5">
        <v>13032</v>
      </c>
      <c r="C40" s="5">
        <v>13000</v>
      </c>
    </row>
    <row r="41" spans="1:3" ht="15">
      <c r="A41" s="3" t="s">
        <v>33</v>
      </c>
      <c r="B41" s="7">
        <f>B25+B29</f>
        <v>1163532</v>
      </c>
      <c r="C41" s="7">
        <f>C25+C29</f>
        <v>1207179</v>
      </c>
    </row>
  </sheetData>
  <mergeCells count="2">
    <mergeCell ref="A23:C23"/>
    <mergeCell ref="A3:C3"/>
  </mergeCells>
  <pageMargins left="0.7" right="0.7" top="0.75" bottom="0.75" header="0.3" footer="0.3"/>
  <ignoredErrors>
    <ignoredError sqref="B5:C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3:D12"/>
  <sheetViews>
    <sheetView tabSelected="1" workbookViewId="0">
      <selection activeCell="J7" sqref="J7"/>
    </sheetView>
  </sheetViews>
  <sheetFormatPr defaultRowHeight="14.25"/>
  <cols>
    <col min="1" max="1" width="28.875" customWidth="1"/>
    <col min="2" max="2" width="14.75" customWidth="1"/>
    <col min="4" max="4" width="14.75" customWidth="1"/>
  </cols>
  <sheetData>
    <row r="3" spans="1:4" ht="18">
      <c r="A3" s="15" t="s">
        <v>37</v>
      </c>
      <c r="B3" s="15"/>
      <c r="C3" s="15"/>
      <c r="D3" s="15"/>
    </row>
    <row r="5" spans="1:4">
      <c r="B5" t="s">
        <v>35</v>
      </c>
      <c r="D5" t="s">
        <v>36</v>
      </c>
    </row>
    <row r="8" spans="1:4">
      <c r="A8" s="10" t="s">
        <v>38</v>
      </c>
      <c r="B8" s="25">
        <f>Bilans!B12/Bilans!B36</f>
        <v>1.8571079777818471</v>
      </c>
      <c r="D8" s="25">
        <f>Bilans!C12/Bilans!C36</f>
        <v>2.0227702888185743</v>
      </c>
    </row>
    <row r="9" spans="1:4">
      <c r="A9" s="11"/>
      <c r="B9" s="12"/>
      <c r="D9" s="12"/>
    </row>
    <row r="10" spans="1:4">
      <c r="A10" s="13" t="s">
        <v>39</v>
      </c>
      <c r="B10" s="24">
        <f>Bilans!B20/Bilans!B36</f>
        <v>0.19074650552401881</v>
      </c>
      <c r="D10" s="24">
        <f>Bilans!C20/Bilans!C36</f>
        <v>0.21672229205496077</v>
      </c>
    </row>
    <row r="11" spans="1:4">
      <c r="A11" s="14"/>
    </row>
    <row r="12" spans="1:4">
      <c r="A12" s="14" t="s">
        <v>40</v>
      </c>
      <c r="B12" s="23">
        <f>(Bilans!B12-Bilans!B13)/Bilans!B36</f>
        <v>0.81944698773118474</v>
      </c>
      <c r="D12" s="23">
        <f>(Bilans!C12-Bilans!C13)/Bilans!C36</f>
        <v>1.271466343028044</v>
      </c>
    </row>
  </sheetData>
  <mergeCells count="1"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Bilans</vt:lpstr>
      <vt:lpstr>Wskaźniki płynności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2007-11-29T19:05:46Z</dcterms:created>
  <dcterms:modified xsi:type="dcterms:W3CDTF">2007-11-29T19:48:18Z</dcterms:modified>
</cp:coreProperties>
</file>