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3820"/>
  <bookViews>
    <workbookView xWindow="-45" yWindow="-45" windowWidth="16020" windowHeight="12030"/>
  </bookViews>
  <sheets>
    <sheet name="Arkusz1" sheetId="1" r:id="rId1"/>
  </sheets>
  <calcPr calcId="124519"/>
  <webPublishing codePage="1252"/>
</workbook>
</file>

<file path=xl/calcChain.xml><?xml version="1.0" encoding="utf-8"?>
<calcChain xmlns="http://schemas.openxmlformats.org/spreadsheetml/2006/main">
  <c r="D15" i="1"/>
  <c r="D14"/>
  <c r="D12"/>
  <c r="D11"/>
  <c r="D9"/>
  <c r="D8"/>
  <c r="D7"/>
  <c r="D17"/>
  <c r="E17" s="1"/>
  <c r="E7"/>
  <c r="E8"/>
  <c r="E9"/>
  <c r="D10"/>
  <c r="E10" s="1"/>
  <c r="E11"/>
  <c r="D13"/>
  <c r="E13" s="1"/>
  <c r="E12"/>
  <c r="E14"/>
  <c r="E15"/>
  <c r="D6"/>
  <c r="E6" s="1"/>
</calcChain>
</file>

<file path=xl/sharedStrings.xml><?xml version="1.0" encoding="utf-8"?>
<sst xmlns="http://schemas.openxmlformats.org/spreadsheetml/2006/main" count="28" uniqueCount="28">
  <si>
    <t>Memorial Day</t>
  </si>
  <si>
    <t>Presidents' Day</t>
  </si>
  <si>
    <t>Nowy Rok</t>
  </si>
  <si>
    <t>Dzień Martina Luthera Kinga</t>
  </si>
  <si>
    <t>Święto Niepodległości</t>
  </si>
  <si>
    <t>Święto pracy</t>
  </si>
  <si>
    <t>Dzień Kolumba</t>
  </si>
  <si>
    <t>Dzień Kombatanta</t>
  </si>
  <si>
    <t>Święto Dziękczynienia</t>
  </si>
  <si>
    <t>Boże Narodzenie</t>
  </si>
  <si>
    <t>Wielkanoc</t>
  </si>
  <si>
    <t>Skomplikowane</t>
  </si>
  <si>
    <t>Święto</t>
  </si>
  <si>
    <t>Opis</t>
  </si>
  <si>
    <t>Data</t>
  </si>
  <si>
    <t>Dzień tygodnia</t>
  </si>
  <si>
    <t>Obliczanie dat świąt</t>
  </si>
  <si>
    <t>Pierwszy dzień stycznia</t>
  </si>
  <si>
    <t>Trzeci poniedziałek stycznia</t>
  </si>
  <si>
    <t>Trzeci poniedziałek lutego</t>
  </si>
  <si>
    <t>Ostatni poniedziałek maja</t>
  </si>
  <si>
    <t>Czwarty dzień lipca</t>
  </si>
  <si>
    <t>Pierwszy poniedziałek września</t>
  </si>
  <si>
    <t>Drugi poniedziałek października</t>
  </si>
  <si>
    <t>11 listopada</t>
  </si>
  <si>
    <t>Czwarty czwartek listopada</t>
  </si>
  <si>
    <t>25 grudnia</t>
  </si>
  <si>
    <t xml:space="preserve">  &lt;-- Podaj rok</t>
  </si>
</sst>
</file>

<file path=xl/styles.xml><?xml version="1.0" encoding="utf-8"?>
<styleSheet xmlns="http://schemas.openxmlformats.org/spreadsheetml/2006/main">
  <numFmts count="2">
    <numFmt numFmtId="164" formatCode="dddd"/>
    <numFmt numFmtId="168" formatCode="[$-415]d\ mmmm\ yyyy;@"/>
  </numFmts>
  <fonts count="3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1" xfId="0" applyFont="1" applyBorder="1"/>
    <xf numFmtId="164" fontId="0" fillId="0" borderId="1" xfId="0" applyNumberFormat="1" applyFont="1" applyBorder="1"/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1" xfId="0" quotePrefix="1" applyBorder="1" applyAlignment="1">
      <alignment horizontal="left"/>
    </xf>
    <xf numFmtId="16" fontId="0" fillId="0" borderId="1" xfId="0" quotePrefix="1" applyNumberFormat="1" applyBorder="1" applyAlignment="1">
      <alignment horizontal="left"/>
    </xf>
    <xf numFmtId="168" fontId="0" fillId="0" borderId="1" xfId="0" applyNumberFormat="1" applyFont="1" applyBorder="1"/>
    <xf numFmtId="168" fontId="0" fillId="0" borderId="0" xfId="0" applyNumberFormat="1" applyFont="1"/>
    <xf numFmtId="0" fontId="1" fillId="3" borderId="1" xfId="0" quotePrefix="1" applyFont="1" applyFill="1" applyBorder="1" applyAlignment="1">
      <alignment horizontal="center"/>
    </xf>
    <xf numFmtId="0" fontId="1" fillId="2" borderId="1" xfId="0" quotePrefix="1" applyFont="1" applyFill="1" applyBorder="1" applyAlignment="1">
      <alignment horizontal="left"/>
    </xf>
    <xf numFmtId="0" fontId="2" fillId="0" borderId="0" xfId="0" quotePrefix="1" applyFont="1" applyAlignment="1">
      <alignment horizontal="center"/>
    </xf>
    <xf numFmtId="16" fontId="0" fillId="0" borderId="1" xfId="0" applyNumberFormat="1" applyBorder="1"/>
  </cellXfs>
  <cellStyles count="1">
    <cellStyle name="Normalny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G19"/>
  <sheetViews>
    <sheetView showGridLines="0" tabSelected="1" workbookViewId="0">
      <selection activeCell="B1" sqref="B1"/>
    </sheetView>
  </sheetViews>
  <sheetFormatPr defaultRowHeight="15"/>
  <cols>
    <col min="1" max="1" width="6.42578125" customWidth="1"/>
    <col min="2" max="2" width="27.140625" customWidth="1"/>
    <col min="3" max="3" width="31.7109375" customWidth="1"/>
    <col min="4" max="4" width="19.140625" customWidth="1"/>
    <col min="5" max="5" width="21.140625" customWidth="1"/>
  </cols>
  <sheetData>
    <row r="1" spans="1:7">
      <c r="A1" s="4">
        <v>2007</v>
      </c>
      <c r="B1" s="12" t="s">
        <v>27</v>
      </c>
      <c r="C1" s="1"/>
      <c r="D1" s="1"/>
      <c r="E1" s="1"/>
      <c r="F1" s="1"/>
      <c r="G1" s="1"/>
    </row>
    <row r="2" spans="1:7">
      <c r="A2" s="1"/>
      <c r="B2" s="1"/>
      <c r="C2" s="1"/>
      <c r="D2" s="1"/>
      <c r="E2" s="1"/>
      <c r="F2" s="1"/>
      <c r="G2" s="1"/>
    </row>
    <row r="3" spans="1:7" ht="18.75" customHeight="1">
      <c r="A3" s="1"/>
      <c r="B3" s="13" t="s">
        <v>16</v>
      </c>
      <c r="C3" s="5"/>
      <c r="D3" s="5"/>
      <c r="E3" s="5"/>
      <c r="F3" s="1"/>
      <c r="G3" s="1"/>
    </row>
    <row r="4" spans="1:7">
      <c r="A4" s="1"/>
      <c r="B4" s="1"/>
      <c r="C4" s="1"/>
      <c r="D4" s="1"/>
      <c r="E4" s="1"/>
      <c r="F4" s="1"/>
      <c r="G4" s="1"/>
    </row>
    <row r="5" spans="1:7">
      <c r="A5" s="1"/>
      <c r="B5" s="11" t="s">
        <v>12</v>
      </c>
      <c r="C5" s="11" t="s">
        <v>13</v>
      </c>
      <c r="D5" s="11" t="s">
        <v>14</v>
      </c>
      <c r="E5" s="11" t="s">
        <v>15</v>
      </c>
      <c r="F5" s="1"/>
      <c r="G5" s="1"/>
    </row>
    <row r="6" spans="1:7">
      <c r="A6" s="1"/>
      <c r="B6" s="2" t="s">
        <v>2</v>
      </c>
      <c r="C6" s="7" t="s">
        <v>17</v>
      </c>
      <c r="D6" s="9">
        <f>DATE(A1,1,1)</f>
        <v>39083</v>
      </c>
      <c r="E6" s="3">
        <f t="shared" ref="E6:E15" si="0">D6</f>
        <v>39083</v>
      </c>
      <c r="F6" s="1"/>
      <c r="G6" s="1"/>
    </row>
    <row r="7" spans="1:7">
      <c r="A7" s="1"/>
      <c r="B7" s="2" t="s">
        <v>3</v>
      </c>
      <c r="C7" s="7" t="s">
        <v>18</v>
      </c>
      <c r="D7" s="9">
        <f>DATE(A1,1,1)+IF(2&lt;WEEKDAY(DATE(A1,1,1)),7-WEEKDAY(DATE(A1,1,1))+2,2-WEEKDAY(DATE(A1,1,1)))+((3-1)*7)</f>
        <v>39097</v>
      </c>
      <c r="E7" s="3">
        <f t="shared" si="0"/>
        <v>39097</v>
      </c>
      <c r="F7" s="1"/>
      <c r="G7" s="1"/>
    </row>
    <row r="8" spans="1:7">
      <c r="A8" s="1"/>
      <c r="B8" s="2" t="s">
        <v>1</v>
      </c>
      <c r="C8" s="6" t="s">
        <v>19</v>
      </c>
      <c r="D8" s="9">
        <f>DATE(A1,2,1)+IF(2&lt;WEEKDAY(DATE(A1,2,1)),7-WEEKDAY(DATE(A1,2,1))+2,2-WEEKDAY(DATE(A1,2,1)))+((3-1)*7)</f>
        <v>39132</v>
      </c>
      <c r="E8" s="3">
        <f t="shared" si="0"/>
        <v>39132</v>
      </c>
      <c r="F8" s="1"/>
      <c r="G8" s="1"/>
    </row>
    <row r="9" spans="1:7">
      <c r="A9" s="1"/>
      <c r="B9" s="2" t="s">
        <v>0</v>
      </c>
      <c r="C9" s="7" t="s">
        <v>20</v>
      </c>
      <c r="D9" s="9">
        <f>DATE(A1,6,1)+IF(2&lt;WEEKDAY(DATE(A1,6,1)),7-WEEKDAY(DATE(A1,6,1))+2,2-WEEKDAY(DATE(A1,6,1)))+((1-1)*7)-7</f>
        <v>39230</v>
      </c>
      <c r="E9" s="3">
        <f t="shared" si="0"/>
        <v>39230</v>
      </c>
      <c r="F9" s="1"/>
      <c r="G9" s="1"/>
    </row>
    <row r="10" spans="1:7">
      <c r="A10" s="1"/>
      <c r="B10" s="2" t="s">
        <v>4</v>
      </c>
      <c r="C10" s="14" t="s">
        <v>21</v>
      </c>
      <c r="D10" s="9">
        <f>DATE(A1,7,4)</f>
        <v>39267</v>
      </c>
      <c r="E10" s="3">
        <f t="shared" si="0"/>
        <v>39267</v>
      </c>
      <c r="F10" s="1"/>
      <c r="G10" s="1"/>
    </row>
    <row r="11" spans="1:7">
      <c r="A11" s="1"/>
      <c r="B11" s="2" t="s">
        <v>5</v>
      </c>
      <c r="C11" s="6" t="s">
        <v>22</v>
      </c>
      <c r="D11" s="9">
        <f>DATE(A1,9,1)+IF(2&lt;WEEKDAY(DATE(A1,9,1)),7-WEEKDAY(DATE(A1,9,1))+2,2-WEEKDAY(DATE(A1,9,1)))+((1-1)*7)</f>
        <v>39328</v>
      </c>
      <c r="E11" s="3">
        <f t="shared" si="0"/>
        <v>39328</v>
      </c>
      <c r="F11" s="1"/>
      <c r="G11" s="1"/>
    </row>
    <row r="12" spans="1:7">
      <c r="A12" s="1"/>
      <c r="B12" s="2" t="s">
        <v>6</v>
      </c>
      <c r="C12" s="6" t="s">
        <v>23</v>
      </c>
      <c r="D12" s="9">
        <f>DATE(A1,10,1)+IF(2&lt;WEEKDAY(DATE(A1,10,1)),7-WEEKDAY(DATE(A1,10,1))+2,2-WEEKDAY(DATE(A1,10,1)))+((2-1)*7)</f>
        <v>39363</v>
      </c>
      <c r="E12" s="3">
        <f t="shared" si="0"/>
        <v>39363</v>
      </c>
      <c r="F12" s="1"/>
      <c r="G12" s="1"/>
    </row>
    <row r="13" spans="1:7">
      <c r="A13" s="1"/>
      <c r="B13" s="2" t="s">
        <v>7</v>
      </c>
      <c r="C13" s="6" t="s">
        <v>24</v>
      </c>
      <c r="D13" s="9">
        <f>DATE(A1,11,11)</f>
        <v>39397</v>
      </c>
      <c r="E13" s="3">
        <f t="shared" si="0"/>
        <v>39397</v>
      </c>
      <c r="F13" s="1"/>
      <c r="G13" s="1"/>
    </row>
    <row r="14" spans="1:7">
      <c r="A14" s="1"/>
      <c r="B14" s="2" t="s">
        <v>8</v>
      </c>
      <c r="C14" s="6" t="s">
        <v>25</v>
      </c>
      <c r="D14" s="9">
        <f>DATE(A1,11,1)+IF(5&lt;WEEKDAY(DATE(A1,11,1)),7-WEEKDAY(DATE(A1,11,1))+5,5-WEEKDAY(DATE(A1,11,1)))+((4-1)*7)</f>
        <v>39408</v>
      </c>
      <c r="E14" s="3">
        <f t="shared" si="0"/>
        <v>39408</v>
      </c>
      <c r="F14" s="1"/>
      <c r="G14" s="1"/>
    </row>
    <row r="15" spans="1:7">
      <c r="A15" s="1"/>
      <c r="B15" s="2" t="s">
        <v>9</v>
      </c>
      <c r="C15" s="14" t="s">
        <v>26</v>
      </c>
      <c r="D15" s="9">
        <f>DATE(A1,12,25)</f>
        <v>39441</v>
      </c>
      <c r="E15" s="3">
        <f t="shared" si="0"/>
        <v>39441</v>
      </c>
      <c r="F15" s="1"/>
      <c r="G15" s="1"/>
    </row>
    <row r="16" spans="1:7">
      <c r="A16" s="1"/>
      <c r="B16" s="1"/>
      <c r="C16" s="1"/>
      <c r="D16" s="10"/>
      <c r="E16" s="1"/>
      <c r="F16" s="1"/>
      <c r="G16" s="1"/>
    </row>
    <row r="17" spans="1:7">
      <c r="A17" s="1"/>
      <c r="B17" s="7" t="s">
        <v>10</v>
      </c>
      <c r="C17" s="8" t="s">
        <v>11</v>
      </c>
      <c r="D17" s="9">
        <f>DOLLAR(("4/"&amp;A1)/7+MOD(19*MOD(A1,19)-7,30)*14%,)*7-6</f>
        <v>39180</v>
      </c>
      <c r="E17" s="3">
        <f>D17</f>
        <v>39180</v>
      </c>
      <c r="F17" s="1"/>
      <c r="G17" s="1"/>
    </row>
    <row r="18" spans="1:7">
      <c r="A18" s="1"/>
      <c r="F18" s="1"/>
      <c r="G18" s="1"/>
    </row>
    <row r="19" spans="1:7">
      <c r="A19" s="1"/>
      <c r="B19" s="1"/>
      <c r="C19" s="1"/>
      <c r="D19" s="1"/>
      <c r="E19" s="1"/>
      <c r="F19" s="1"/>
      <c r="G19" s="1"/>
    </row>
  </sheetData>
  <mergeCells count="1">
    <mergeCell ref="B3:E3"/>
  </mergeCells>
  <phoneticPr fontId="0" type="noConversion"/>
  <pageMargins left="0.75" right="0.75" top="1" bottom="1" header="0.5" footer="0.5"/>
  <pageSetup orientation="portrait" verticalDpi="0" r:id="rId1"/>
  <headerFooter alignWithMargins="0"/>
  <webPublishItems count="1">
    <webPublishItem id="20977" divId="holidays_20977" sourceType="sheet" destinationFile="C:\WINDOWS\Desktop\holidays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holidays.xlsx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1999-04-28T14:37:32Z</dcterms:created>
  <dcterms:modified xsi:type="dcterms:W3CDTF">2007-08-19T15:30:12Z</dcterms:modified>
  <cp:category>http://www.j-walk.com/ss</cp:category>
</cp:coreProperties>
</file>