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020" yWindow="420" windowWidth="13485" windowHeight="5670"/>
  </bookViews>
  <sheets>
    <sheet name="Budżet - 1 kwartał" sheetId="1" r:id="rId1"/>
    <sheet name="Budżet - 2 kwartał" sheetId="2" r:id="rId2"/>
    <sheet name="Budżet - 3 kwartał" sheetId="3" r:id="rId3"/>
  </sheets>
  <definedNames>
    <definedName name="Energia">'Budżet - 1 kwartał'!$C$10:$E$10</definedName>
    <definedName name="luty">'Budżet - 1 kwartał'!$D$6:$D$10</definedName>
    <definedName name="marzec">'Budżet - 1 kwartał'!$E$6:$E$10</definedName>
    <definedName name="Materiały">'Budżet - 1 kwartał'!$C$8:$E$8</definedName>
    <definedName name="Najem">'Budżet - 1 kwartał'!$C$7:$E$7</definedName>
    <definedName name="Razem">'Budżet - 1 kwartał'!#REF!</definedName>
    <definedName name="Reklama">'Budżet - 1 kwartał'!$C$6:$E$6</definedName>
    <definedName name="styczeń">'Budżet - 1 kwartał'!$C$6:$C$10</definedName>
    <definedName name="WYDATKI">'Budżet - 1 kwartał'!$C$6:$E$10</definedName>
    <definedName name="Wynagrodzenia">'Budżet - 1 kwartał'!$C$9:$E$9</definedName>
    <definedName name="Wzrost" comment="Czynnik, o który wzrosną tegoroczne wydatki, aby umożliwić osiągnięcie celów zaplanowanych na przyszły rok.">'Budżet - 1 kwartał'!$C$3</definedName>
  </definedNames>
  <calcPr calcId="125725"/>
</workbook>
</file>

<file path=xl/calcChain.xml><?xml version="1.0" encoding="utf-8"?>
<calcChain xmlns="http://schemas.openxmlformats.org/spreadsheetml/2006/main">
  <c r="F10" i="1"/>
  <c r="F9"/>
  <c r="F8"/>
  <c r="F7"/>
  <c r="F6"/>
  <c r="E11"/>
  <c r="E13" s="1"/>
  <c r="D11"/>
  <c r="D13" s="1"/>
  <c r="C11"/>
  <c r="C13" s="1"/>
  <c r="F11" l="1"/>
  <c r="B15" s="1"/>
  <c r="F13" l="1"/>
  <c r="B16" s="1"/>
</calcChain>
</file>

<file path=xl/sharedStrings.xml><?xml version="1.0" encoding="utf-8"?>
<sst xmlns="http://schemas.openxmlformats.org/spreadsheetml/2006/main" count="14" uniqueCount="14">
  <si>
    <t>WZROST</t>
  </si>
  <si>
    <t>WYDATKI</t>
  </si>
  <si>
    <t>styczeń</t>
  </si>
  <si>
    <t>luty</t>
  </si>
  <si>
    <t>marzec</t>
  </si>
  <si>
    <t>Razem</t>
  </si>
  <si>
    <t>Reklama</t>
  </si>
  <si>
    <t>Najem</t>
  </si>
  <si>
    <t>Wynagrodzenia</t>
  </si>
  <si>
    <t>Materiały</t>
  </si>
  <si>
    <t>Energia</t>
  </si>
  <si>
    <t>RAZEM 2007</t>
  </si>
  <si>
    <t>BUDŻET 2008</t>
  </si>
  <si>
    <t>Kalkulacja wydatków budżetowych - pierwszy kwartał</t>
  </si>
</sst>
</file>

<file path=xl/styles.xml><?xml version="1.0" encoding="utf-8"?>
<styleSheet xmlns="http://schemas.openxmlformats.org/spreadsheetml/2006/main">
  <numFmts count="1">
    <numFmt numFmtId="164" formatCode="#,##0\ &quot;zł&quot;"/>
  </numFmts>
  <fonts count="3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3" fontId="1" fillId="0" borderId="0" xfId="0" applyNumberFormat="1" applyFont="1"/>
    <xf numFmtId="0" fontId="1" fillId="0" borderId="1" xfId="0" applyFont="1" applyBorder="1"/>
    <xf numFmtId="0" fontId="0" fillId="0" borderId="1" xfId="0" applyBorder="1"/>
    <xf numFmtId="0" fontId="1" fillId="0" borderId="2" xfId="0" applyFont="1" applyBorder="1"/>
    <xf numFmtId="0" fontId="1" fillId="0" borderId="2" xfId="0" applyFont="1" applyBorder="1" applyAlignment="1">
      <alignment horizontal="righ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164" fontId="1" fillId="0" borderId="1" xfId="0" applyNumberFormat="1" applyFont="1" applyBorder="1"/>
    <xf numFmtId="164" fontId="0" fillId="0" borderId="0" xfId="0" applyNumberForma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workbookViewId="0"/>
  </sheetViews>
  <sheetFormatPr defaultRowHeight="14.25"/>
  <cols>
    <col min="2" max="2" width="14.5" bestFit="1" customWidth="1"/>
    <col min="3" max="7" width="11" customWidth="1"/>
    <col min="8" max="8" width="7.125" customWidth="1"/>
  </cols>
  <sheetData>
    <row r="1" spans="1:8" ht="18">
      <c r="A1" s="2" t="s">
        <v>13</v>
      </c>
    </row>
    <row r="3" spans="1:8" ht="15">
      <c r="B3" s="1" t="s">
        <v>0</v>
      </c>
      <c r="C3" s="1">
        <v>1.0900000000000001</v>
      </c>
    </row>
    <row r="4" spans="1:8" ht="15" thickBot="1">
      <c r="B4" s="5"/>
      <c r="C4" s="5"/>
      <c r="D4" s="5"/>
      <c r="E4" s="5"/>
    </row>
    <row r="5" spans="1:8" ht="15">
      <c r="B5" s="6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8" ht="15">
      <c r="B6" s="1" t="s">
        <v>6</v>
      </c>
      <c r="C6" s="9">
        <v>4600</v>
      </c>
      <c r="D6" s="9">
        <v>4200</v>
      </c>
      <c r="E6" s="9">
        <v>5200</v>
      </c>
      <c r="F6" s="9">
        <f>SUM(Reklama)</f>
        <v>14000</v>
      </c>
      <c r="G6" s="8"/>
      <c r="H6" s="3"/>
    </row>
    <row r="7" spans="1:8" ht="15">
      <c r="B7" s="1" t="s">
        <v>7</v>
      </c>
      <c r="C7" s="9">
        <v>2100</v>
      </c>
      <c r="D7" s="9">
        <v>2100</v>
      </c>
      <c r="E7" s="9">
        <v>2100</v>
      </c>
      <c r="F7" s="9">
        <f>SUM(Najem)</f>
        <v>6300</v>
      </c>
    </row>
    <row r="8" spans="1:8" ht="15">
      <c r="B8" s="1" t="s">
        <v>9</v>
      </c>
      <c r="C8" s="9">
        <v>1300</v>
      </c>
      <c r="D8" s="9">
        <v>1200</v>
      </c>
      <c r="E8" s="9">
        <v>1400</v>
      </c>
      <c r="F8" s="9">
        <f>SUM(Materiały)</f>
        <v>3900</v>
      </c>
    </row>
    <row r="9" spans="1:8" ht="15">
      <c r="B9" s="1" t="s">
        <v>8</v>
      </c>
      <c r="C9" s="9">
        <v>16000</v>
      </c>
      <c r="D9" s="9">
        <v>16000</v>
      </c>
      <c r="E9" s="9">
        <v>16500</v>
      </c>
      <c r="F9" s="9">
        <f>SUM(Wynagrodzenia)</f>
        <v>48500</v>
      </c>
    </row>
    <row r="10" spans="1:8" ht="15.75" thickBot="1">
      <c r="B10" s="4" t="s">
        <v>10</v>
      </c>
      <c r="C10" s="10">
        <v>500</v>
      </c>
      <c r="D10" s="10">
        <v>600</v>
      </c>
      <c r="E10" s="10">
        <v>600</v>
      </c>
      <c r="F10" s="10">
        <f>SUM(Energia)</f>
        <v>1700</v>
      </c>
    </row>
    <row r="11" spans="1:8" ht="15">
      <c r="B11" s="1" t="s">
        <v>11</v>
      </c>
      <c r="C11" s="9">
        <f>SUM(styczeń)</f>
        <v>24500</v>
      </c>
      <c r="D11" s="9">
        <f>SUM(luty)</f>
        <v>24100</v>
      </c>
      <c r="E11" s="9">
        <f>SUM(marzec)</f>
        <v>25800</v>
      </c>
      <c r="F11" s="9">
        <f>SUM(F6:F10)</f>
        <v>74400</v>
      </c>
    </row>
    <row r="12" spans="1:8">
      <c r="C12" s="11"/>
      <c r="D12" s="11"/>
      <c r="E12" s="11"/>
      <c r="F12" s="11"/>
    </row>
    <row r="13" spans="1:8" ht="15">
      <c r="B13" s="1" t="s">
        <v>12</v>
      </c>
      <c r="C13" s="9">
        <f>C11*$C$3</f>
        <v>26705.000000000004</v>
      </c>
      <c r="D13" s="9">
        <f t="shared" ref="D13:F13" si="0">D11*$C$3</f>
        <v>26269.000000000004</v>
      </c>
      <c r="E13" s="9">
        <f t="shared" si="0"/>
        <v>28122.000000000004</v>
      </c>
      <c r="F13" s="9">
        <f t="shared" si="0"/>
        <v>81096</v>
      </c>
    </row>
    <row r="15" spans="1:8" ht="15">
      <c r="B15" s="1" t="str">
        <f>"Łączne wydatki w I kwartale roku 2007 wynoszą " &amp; F11</f>
        <v>Łączne wydatki w I kwartale roku 2007 wynoszą 74400</v>
      </c>
    </row>
    <row r="16" spans="1:8" ht="15">
      <c r="B16" s="1" t="str">
        <f>"Przewidywane wydatki w I kwartale roku 2007 wynoszą " &amp; DOLLAR(F13,0)</f>
        <v>Przewidywane wydatki w I kwartale roku 2007 wynoszą 81 096 zł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10</vt:i4>
      </vt:variant>
    </vt:vector>
  </HeadingPairs>
  <TitlesOfParts>
    <vt:vector size="13" baseType="lpstr">
      <vt:lpstr>Budżet - 1 kwartał</vt:lpstr>
      <vt:lpstr>Budżet - 2 kwartał</vt:lpstr>
      <vt:lpstr>Budżet - 3 kwartał</vt:lpstr>
      <vt:lpstr>Energia</vt:lpstr>
      <vt:lpstr>luty</vt:lpstr>
      <vt:lpstr>marzec</vt:lpstr>
      <vt:lpstr>Materiały</vt:lpstr>
      <vt:lpstr>Najem</vt:lpstr>
      <vt:lpstr>Reklama</vt:lpstr>
      <vt:lpstr>styczeń</vt:lpstr>
      <vt:lpstr>WYDATKI</vt:lpstr>
      <vt:lpstr>Wynagrodzenia</vt:lpstr>
      <vt:lpstr>Wzrost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2007-09-26T11:17:39Z</dcterms:created>
  <dcterms:modified xsi:type="dcterms:W3CDTF">2008-07-16T14:09:43Z</dcterms:modified>
</cp:coreProperties>
</file>