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3" yWindow="-43" windowWidth="16021" windowHeight="12032" activeTab="2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G3" i="2"/>
  <c r="G4" i="2"/>
  <c r="G5" i="2"/>
  <c r="G6" i="2"/>
  <c r="G7" i="2"/>
  <c r="G8" i="2"/>
  <c r="D9" i="2"/>
  <c r="H3" i="2" s="1"/>
  <c r="C15" i="1"/>
  <c r="D15" i="1"/>
  <c r="H8" i="2" l="1"/>
  <c r="H6" i="2"/>
  <c r="H4" i="2"/>
  <c r="H7" i="2"/>
  <c r="H5" i="2"/>
</calcChain>
</file>

<file path=xl/sharedStrings.xml><?xml version="1.0" encoding="utf-8"?>
<sst xmlns="http://schemas.openxmlformats.org/spreadsheetml/2006/main" count="56" uniqueCount="32">
  <si>
    <t>Mar</t>
  </si>
  <si>
    <t>Region</t>
  </si>
  <si>
    <t>Region 1</t>
  </si>
  <si>
    <t>Region 2</t>
  </si>
  <si>
    <t>Miesiąc</t>
  </si>
  <si>
    <t>Przewidywania</t>
  </si>
  <si>
    <t>Rzeczywiste wartości</t>
  </si>
  <si>
    <t>Różnica</t>
  </si>
  <si>
    <t>Sprzedaż</t>
  </si>
  <si>
    <t>Sty</t>
  </si>
  <si>
    <t>Lut</t>
  </si>
  <si>
    <t>Przedstawiciel handl.</t>
  </si>
  <si>
    <t>Liczba sprzedanych sztuk</t>
  </si>
  <si>
    <t>Wartość</t>
  </si>
  <si>
    <t>Nowi klienci</t>
  </si>
  <si>
    <t>Marek</t>
  </si>
  <si>
    <t>Katarzyna</t>
  </si>
  <si>
    <t>Elżbieta</t>
  </si>
  <si>
    <t>Stanisław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</si>
  <si>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</si>
  <si>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</si>
  <si>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</si>
  <si>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</si>
  <si>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</si>
  <si>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</si>
  <si>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</si>
  <si>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</si>
  <si>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</si>
  <si>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</si>
  <si>
    <t>Liczba kolumn z wpisami</t>
  </si>
  <si>
    <t>Procent ogółu</t>
  </si>
  <si>
    <t>Kwartalny raport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</si>
</sst>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zł&quot;;[Red]\-#,##0\ &quot;zł&quot;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2" fillId="2" borderId="1" xfId="0" applyFont="1" applyFill="1" applyBorder="1"/>
    <xf numFmtId="0" fontId="0" fillId="0" borderId="5" xfId="0" applyFont="1" applyFill="1" applyBorder="1"/>
    <xf numFmtId="3" fontId="0" fillId="0" borderId="0" xfId="0" applyNumberFormat="1" applyFont="1" applyFill="1" applyBorder="1"/>
    <xf numFmtId="0" fontId="0" fillId="0" borderId="3" xfId="0" applyFont="1" applyFill="1" applyBorder="1"/>
    <xf numFmtId="3" fontId="0" fillId="0" borderId="4" xfId="0" applyNumberFormat="1" applyFont="1" applyFill="1" applyBorder="1"/>
    <xf numFmtId="0" fontId="0" fillId="0" borderId="3" xfId="0" applyFill="1" applyBorder="1"/>
    <xf numFmtId="3" fontId="0" fillId="0" borderId="6" xfId="0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0" fillId="0" borderId="0" xfId="0" quotePrefix="1" applyAlignment="1">
      <alignment horizontal="left"/>
    </xf>
    <xf numFmtId="0" fontId="2" fillId="2" borderId="1" xfId="0" quotePrefix="1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left"/>
    </xf>
    <xf numFmtId="0" fontId="3" fillId="0" borderId="0" xfId="0" quotePrefix="1" applyFont="1" applyAlignment="1">
      <alignment horizontal="left"/>
    </xf>
    <xf numFmtId="0" fontId="0" fillId="0" borderId="3" xfId="0" quotePrefix="1" applyFill="1" applyBorder="1" applyAlignment="1">
      <alignment horizontal="left"/>
    </xf>
    <xf numFmtId="3" fontId="4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wrapText="1"/>
    </xf>
    <xf numFmtId="6" fontId="0" fillId="0" borderId="0" xfId="0" applyNumberFormat="1"/>
    <xf numFmtId="0" fontId="3" fillId="3" borderId="0" xfId="0" applyFont="1" applyFill="1"/>
    <xf numFmtId="0" fontId="3" fillId="3" borderId="0" xfId="0" quotePrefix="1" applyFont="1" applyFill="1" applyAlignment="1">
      <alignment horizontal="left" wrapText="1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Normalny" xfId="0" builtinId="0"/>
    <cellStyle name="Procentowy" xfId="1" builtinId="5"/>
  </cellStyles>
  <dxfs count="15"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B2:E15" totalsRowCount="1">
  <autoFilter ref="B2:E14"/>
  <tableColumns count="4">
    <tableColumn id="1" name="Miesiąc" totalsRowLabel="Suma"/>
    <tableColumn id="2" name="Przewidywania" totalsRowFunction="sum" dataDxfId="14" totalsRowDxfId="1"/>
    <tableColumn id="3" name="Rzeczywiste wartości" totalsRowFunction="sum" dataDxfId="13" totalsRowDxfId="0"/>
    <tableColumn id="6" name="Różnica" dataDxfId="2">
      <calculatedColumnFormula>Tabela1[[#This Row],[Rzeczywiste wartości]]-Tabela1[[#This Row],[Przewidywania]]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a2" displayName="Tabela2" ref="B2:D9" totalsRowCount="1" headerRowDxfId="12" dataDxfId="10" totalsRowDxfId="9" headerRowBorderDxfId="11">
  <autoFilter ref="B2:D8"/>
  <tableColumns count="3">
    <tableColumn id="1" name="Miesiąc" dataDxfId="8" totalsRowDxfId="7"/>
    <tableColumn id="2" name="Region" dataDxfId="6" totalsRowDxfId="5"/>
    <tableColumn id="3" name="Sprzedaż" totalsRowFunction="sum" dataDxfId="4" totalsRowDxfId="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B16" sqref="B16"/>
    </sheetView>
  </sheetViews>
  <sheetFormatPr defaultRowHeight="14.95" x14ac:dyDescent="0.35"/>
  <cols>
    <col min="2" max="2" width="11.7265625" customWidth="1"/>
    <col min="3" max="3" width="16.7265625" customWidth="1"/>
    <col min="4" max="4" width="22.26953125" customWidth="1"/>
    <col min="5" max="5" width="15" customWidth="1"/>
    <col min="6" max="6" width="9.1796875" customWidth="1"/>
  </cols>
  <sheetData>
    <row r="2" spans="2:5" x14ac:dyDescent="0.35">
      <c r="B2" s="12" t="s">
        <v>4</v>
      </c>
      <c r="C2" s="12" t="s">
        <v>5</v>
      </c>
      <c r="D2" s="12" t="s">
        <v>6</v>
      </c>
      <c r="E2" s="12" t="s">
        <v>7</v>
      </c>
    </row>
    <row r="3" spans="2:5" x14ac:dyDescent="0.35">
      <c r="B3" t="s">
        <v>9</v>
      </c>
      <c r="C3" s="1">
        <v>4000</v>
      </c>
      <c r="D3" s="1">
        <v>3255</v>
      </c>
      <c r="E3" s="1">
        <f>Tabela1[[#This Row],[Rzeczywiste wartości]]-Tabela1[[#This Row],[Przewidywania]]</f>
        <v>-745</v>
      </c>
    </row>
    <row r="4" spans="2:5" x14ac:dyDescent="0.35">
      <c r="B4" t="s">
        <v>10</v>
      </c>
      <c r="C4" s="1">
        <v>4000</v>
      </c>
      <c r="D4" s="1">
        <v>4102</v>
      </c>
      <c r="E4" s="1">
        <f>Tabela1[[#This Row],[Rzeczywiste wartości]]-Tabela1[[#This Row],[Przewidywania]]</f>
        <v>102</v>
      </c>
    </row>
    <row r="5" spans="2:5" x14ac:dyDescent="0.35">
      <c r="B5" t="s">
        <v>0</v>
      </c>
      <c r="C5" s="1">
        <v>4000</v>
      </c>
      <c r="D5" s="1">
        <v>3982</v>
      </c>
      <c r="E5" s="1">
        <f>Tabela1[[#This Row],[Rzeczywiste wartości]]-Tabela1[[#This Row],[Przewidywania]]</f>
        <v>-18</v>
      </c>
    </row>
    <row r="6" spans="2:5" x14ac:dyDescent="0.35">
      <c r="B6" t="s">
        <v>19</v>
      </c>
      <c r="C6" s="1">
        <v>5000</v>
      </c>
      <c r="D6" s="1">
        <v>4598</v>
      </c>
      <c r="E6" s="1">
        <f>Tabela1[[#This Row],[Rzeczywiste wartości]]-Tabela1[[#This Row],[Przewidywania]]</f>
        <v>-402</v>
      </c>
    </row>
    <row r="7" spans="2:5" x14ac:dyDescent="0.35">
      <c r="B7" t="s">
        <v>20</v>
      </c>
      <c r="C7" s="1">
        <v>5000</v>
      </c>
      <c r="D7" s="1">
        <v>5873</v>
      </c>
      <c r="E7" s="1">
        <f>Tabela1[[#This Row],[Rzeczywiste wartości]]-Tabela1[[#This Row],[Przewidywania]]</f>
        <v>873</v>
      </c>
    </row>
    <row r="8" spans="2:5" x14ac:dyDescent="0.35">
      <c r="B8" t="s">
        <v>21</v>
      </c>
      <c r="C8" s="1">
        <v>5000</v>
      </c>
      <c r="D8" s="1">
        <v>4783</v>
      </c>
      <c r="E8" s="1">
        <f>Tabela1[[#This Row],[Rzeczywiste wartości]]-Tabela1[[#This Row],[Przewidywania]]</f>
        <v>-217</v>
      </c>
    </row>
    <row r="9" spans="2:5" x14ac:dyDescent="0.35">
      <c r="B9" t="s">
        <v>22</v>
      </c>
      <c r="C9" s="1">
        <v>5000</v>
      </c>
      <c r="D9" s="1">
        <v>5109</v>
      </c>
      <c r="E9" s="1">
        <f>Tabela1[[#This Row],[Rzeczywiste wartości]]-Tabela1[[#This Row],[Przewidywania]]</f>
        <v>109</v>
      </c>
    </row>
    <row r="10" spans="2:5" x14ac:dyDescent="0.35">
      <c r="B10" t="s">
        <v>23</v>
      </c>
      <c r="C10" s="1">
        <v>6000</v>
      </c>
      <c r="D10" s="1">
        <v>5982</v>
      </c>
      <c r="E10" s="1">
        <f>Tabela1[[#This Row],[Rzeczywiste wartości]]-Tabela1[[#This Row],[Przewidywania]]</f>
        <v>-18</v>
      </c>
    </row>
    <row r="11" spans="2:5" x14ac:dyDescent="0.35">
      <c r="B11" t="s">
        <v>24</v>
      </c>
      <c r="C11" s="1">
        <v>6000</v>
      </c>
      <c r="D11" s="1">
        <v>6201</v>
      </c>
      <c r="E11" s="1">
        <f>Tabela1[[#This Row],[Rzeczywiste wartości]]-Tabela1[[#This Row],[Przewidywania]]</f>
        <v>201</v>
      </c>
    </row>
    <row r="12" spans="2:5" x14ac:dyDescent="0.35">
      <c r="B12" t="s">
        <v>25</v>
      </c>
      <c r="C12" s="1">
        <v>7000</v>
      </c>
      <c r="D12" s="1">
        <v>6833</v>
      </c>
      <c r="E12" s="1">
        <f>Tabela1[[#This Row],[Rzeczywiste wartości]]-Tabela1[[#This Row],[Przewidywania]]</f>
        <v>-167</v>
      </c>
    </row>
    <row r="13" spans="2:5" x14ac:dyDescent="0.35">
      <c r="B13" t="s">
        <v>26</v>
      </c>
      <c r="C13" s="1">
        <v>8000</v>
      </c>
      <c r="D13" s="1">
        <v>7983</v>
      </c>
      <c r="E13" s="1">
        <f>Tabela1[[#This Row],[Rzeczywiste wartości]]-Tabela1[[#This Row],[Przewidywania]]</f>
        <v>-17</v>
      </c>
    </row>
    <row r="14" spans="2:5" x14ac:dyDescent="0.35">
      <c r="B14" t="s">
        <v>27</v>
      </c>
      <c r="C14" s="1">
        <v>9000</v>
      </c>
      <c r="D14" s="1">
        <v>9821</v>
      </c>
      <c r="E14" s="1">
        <f>Tabela1[[#This Row],[Rzeczywiste wartości]]-Tabela1[[#This Row],[Przewidywania]]</f>
        <v>821</v>
      </c>
    </row>
    <row r="15" spans="2:5" x14ac:dyDescent="0.35">
      <c r="B15" t="s">
        <v>28</v>
      </c>
      <c r="C15" s="1">
        <f>SUBTOTAL(109,Tabela1[Przewidywania])</f>
        <v>68000</v>
      </c>
      <c r="D15" s="1">
        <f>SUBTOTAL(109,Tabela1[Rzeczywiste wartości])</f>
        <v>68522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>
      <selection activeCell="H3" sqref="H3"/>
    </sheetView>
  </sheetViews>
  <sheetFormatPr defaultRowHeight="14.95" x14ac:dyDescent="0.35"/>
  <cols>
    <col min="2" max="2" width="10.54296875" customWidth="1"/>
    <col min="3" max="3" width="11.54296875" customWidth="1"/>
    <col min="4" max="4" width="11" customWidth="1"/>
    <col min="7" max="7" width="25.81640625" customWidth="1"/>
    <col min="8" max="8" width="13.1796875" customWidth="1"/>
  </cols>
  <sheetData>
    <row r="2" spans="2:10" ht="15.5" thickBot="1" x14ac:dyDescent="0.4">
      <c r="B2" s="13" t="s">
        <v>4</v>
      </c>
      <c r="C2" s="2" t="s">
        <v>1</v>
      </c>
      <c r="D2" s="14" t="s">
        <v>8</v>
      </c>
      <c r="G2" s="15" t="s">
        <v>29</v>
      </c>
      <c r="H2" s="11" t="s">
        <v>30</v>
      </c>
    </row>
    <row r="3" spans="2:10" ht="15.5" thickTop="1" x14ac:dyDescent="0.35">
      <c r="B3" s="16" t="s">
        <v>9</v>
      </c>
      <c r="C3" s="5" t="s">
        <v>2</v>
      </c>
      <c r="D3" s="6">
        <v>789345</v>
      </c>
      <c r="G3">
        <f>COUNTA(Tabela2[#This Row])</f>
        <v>3</v>
      </c>
      <c r="H3" s="9">
        <f>Tabela2[[#This Row],[Sprzedaż]]/Tabela2[[#Totals],[Sprzedaż]]</f>
        <v>0.20634647186732258</v>
      </c>
      <c r="J3" s="18"/>
    </row>
    <row r="4" spans="2:10" x14ac:dyDescent="0.35">
      <c r="B4" s="7" t="s">
        <v>9</v>
      </c>
      <c r="C4" s="7" t="s">
        <v>3</v>
      </c>
      <c r="D4" s="6">
        <v>431263</v>
      </c>
      <c r="G4">
        <f>COUNTA(Tabela2[#This Row])</f>
        <v>3</v>
      </c>
      <c r="H4" s="9">
        <f>Tabela2[[#This Row],[Sprzedaż]]/Tabela2[[#Totals],[Sprzedaż]]</f>
        <v>0.11273853447721482</v>
      </c>
      <c r="J4" s="18"/>
    </row>
    <row r="5" spans="2:10" x14ac:dyDescent="0.35">
      <c r="B5" s="7" t="s">
        <v>10</v>
      </c>
      <c r="C5" s="5" t="s">
        <v>2</v>
      </c>
      <c r="D5" s="6">
        <v>812302</v>
      </c>
      <c r="G5">
        <f>COUNTA(Tabela2[#This Row])</f>
        <v>3</v>
      </c>
      <c r="H5" s="9">
        <f>Tabela2[[#This Row],[Sprzedaż]]/Tabela2[[#Totals],[Sprzedaż]]</f>
        <v>0.2123477716217495</v>
      </c>
    </row>
    <row r="6" spans="2:10" x14ac:dyDescent="0.35">
      <c r="B6" s="7" t="s">
        <v>10</v>
      </c>
      <c r="C6" s="7" t="s">
        <v>3</v>
      </c>
      <c r="D6" s="6">
        <v>509239</v>
      </c>
      <c r="G6">
        <f>COUNTA(Tabela2[#This Row])</f>
        <v>3</v>
      </c>
      <c r="H6" s="9">
        <f>Tabela2[[#This Row],[Sprzedaż]]/Tabela2[[#Totals],[Sprzedaż]]</f>
        <v>0.13312261557017968</v>
      </c>
    </row>
    <row r="7" spans="2:10" x14ac:dyDescent="0.35">
      <c r="B7" s="7" t="s">
        <v>0</v>
      </c>
      <c r="C7" s="5" t="s">
        <v>2</v>
      </c>
      <c r="D7" s="8">
        <v>871902</v>
      </c>
      <c r="G7">
        <f>COUNTA(Tabela2[#This Row])</f>
        <v>3</v>
      </c>
      <c r="H7" s="9">
        <f>Tabela2[[#This Row],[Sprzedaż]]/Tabela2[[#Totals],[Sprzedaż]]</f>
        <v>0.22792809419716636</v>
      </c>
    </row>
    <row r="8" spans="2:10" x14ac:dyDescent="0.35">
      <c r="B8" s="3" t="s">
        <v>0</v>
      </c>
      <c r="C8" s="7" t="s">
        <v>3</v>
      </c>
      <c r="D8" s="4">
        <v>411287</v>
      </c>
      <c r="G8">
        <f>COUNTA(Tabela2[#This Row])</f>
        <v>3</v>
      </c>
      <c r="H8" s="9">
        <f>Tabela2[[#This Row],[Sprzedaż]]/Tabela2[[#Totals],[Sprzedaż]]</f>
        <v>0.10751651226636705</v>
      </c>
    </row>
    <row r="9" spans="2:10" x14ac:dyDescent="0.35">
      <c r="B9" s="3"/>
      <c r="C9" s="3"/>
      <c r="D9" s="17">
        <f>SUBTOTAL(109,Tabela2[Sprzedaż])</f>
        <v>3825338</v>
      </c>
      <c r="H9" s="10"/>
    </row>
    <row r="18" spans="11:11" x14ac:dyDescent="0.35">
      <c r="K18" s="18"/>
    </row>
  </sheetData>
  <pageMargins left="0.7" right="0.7" top="0.75" bottom="0.75" header="0.3" footer="0.3"/>
  <pageSetup paperSize="9" orientation="portrait" horizontalDpi="120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"/>
    </sheetView>
  </sheetViews>
  <sheetFormatPr defaultRowHeight="14.95" x14ac:dyDescent="0.35"/>
  <cols>
    <col min="1" max="1" width="21.7265625" customWidth="1"/>
    <col min="2" max="2" width="12" customWidth="1"/>
    <col min="3" max="3" width="13" style="19" customWidth="1"/>
    <col min="4" max="4" width="10.7265625" customWidth="1"/>
    <col min="5" max="5" width="12.1796875" customWidth="1"/>
  </cols>
  <sheetData>
    <row r="1" spans="1:5" ht="18.149999999999999" x14ac:dyDescent="0.4">
      <c r="A1" s="23" t="s">
        <v>31</v>
      </c>
      <c r="B1" s="24"/>
      <c r="C1" s="25"/>
      <c r="D1" s="24"/>
      <c r="E1" s="24"/>
    </row>
    <row r="2" spans="1:5" ht="44.8" x14ac:dyDescent="0.35">
      <c r="A2" s="21" t="s">
        <v>11</v>
      </c>
      <c r="B2" s="21" t="s">
        <v>4</v>
      </c>
      <c r="C2" s="22" t="s">
        <v>12</v>
      </c>
      <c r="D2" s="21" t="s">
        <v>13</v>
      </c>
      <c r="E2" s="21" t="s">
        <v>14</v>
      </c>
    </row>
    <row r="3" spans="1:5" x14ac:dyDescent="0.35">
      <c r="A3" t="s">
        <v>15</v>
      </c>
      <c r="B3" t="s">
        <v>9</v>
      </c>
      <c r="C3" s="19">
        <v>324</v>
      </c>
      <c r="D3" s="20">
        <v>22356</v>
      </c>
      <c r="E3">
        <v>5</v>
      </c>
    </row>
    <row r="4" spans="1:5" x14ac:dyDescent="0.35">
      <c r="B4" t="s">
        <v>10</v>
      </c>
      <c r="C4" s="19">
        <v>331</v>
      </c>
      <c r="D4" s="20">
        <v>22839</v>
      </c>
      <c r="E4">
        <v>6</v>
      </c>
    </row>
    <row r="5" spans="1:5" x14ac:dyDescent="0.35">
      <c r="B5" t="s">
        <v>0</v>
      </c>
      <c r="C5" s="19">
        <v>290</v>
      </c>
      <c r="D5" s="20">
        <v>20010</v>
      </c>
      <c r="E5">
        <v>3</v>
      </c>
    </row>
    <row r="6" spans="1:5" x14ac:dyDescent="0.35">
      <c r="A6" t="s">
        <v>16</v>
      </c>
      <c r="B6" t="s">
        <v>9</v>
      </c>
      <c r="C6" s="19">
        <v>189</v>
      </c>
      <c r="D6" s="20">
        <v>13041</v>
      </c>
      <c r="E6">
        <v>12</v>
      </c>
    </row>
    <row r="7" spans="1:5" x14ac:dyDescent="0.35">
      <c r="B7" t="s">
        <v>10</v>
      </c>
      <c r="C7" s="19">
        <v>234</v>
      </c>
      <c r="D7" s="20">
        <v>16146</v>
      </c>
      <c r="E7">
        <v>11</v>
      </c>
    </row>
    <row r="8" spans="1:5" x14ac:dyDescent="0.35">
      <c r="B8" t="s">
        <v>0</v>
      </c>
      <c r="C8" s="19">
        <v>398</v>
      </c>
      <c r="D8" s="20">
        <v>27462</v>
      </c>
      <c r="E8">
        <v>6</v>
      </c>
    </row>
    <row r="9" spans="1:5" x14ac:dyDescent="0.35">
      <c r="A9" t="s">
        <v>17</v>
      </c>
      <c r="B9" t="s">
        <v>9</v>
      </c>
      <c r="C9" s="19">
        <v>541</v>
      </c>
      <c r="D9" s="20">
        <v>37329</v>
      </c>
      <c r="E9">
        <v>16</v>
      </c>
    </row>
    <row r="10" spans="1:5" x14ac:dyDescent="0.35">
      <c r="B10" t="s">
        <v>10</v>
      </c>
      <c r="C10" s="19">
        <v>212</v>
      </c>
      <c r="D10" s="20">
        <v>14628</v>
      </c>
      <c r="E10">
        <v>21</v>
      </c>
    </row>
    <row r="11" spans="1:5" x14ac:dyDescent="0.35">
      <c r="B11" t="s">
        <v>0</v>
      </c>
      <c r="C11" s="19">
        <v>681</v>
      </c>
      <c r="D11" s="20">
        <v>46989</v>
      </c>
      <c r="E11">
        <v>7</v>
      </c>
    </row>
    <row r="12" spans="1:5" x14ac:dyDescent="0.35">
      <c r="A12" t="s">
        <v>18</v>
      </c>
      <c r="B12" t="s">
        <v>9</v>
      </c>
      <c r="C12" s="19">
        <v>771</v>
      </c>
      <c r="D12" s="20">
        <v>53199</v>
      </c>
      <c r="E12">
        <v>14</v>
      </c>
    </row>
    <row r="13" spans="1:5" x14ac:dyDescent="0.35">
      <c r="B13" t="s">
        <v>10</v>
      </c>
      <c r="C13" s="19">
        <v>322</v>
      </c>
      <c r="D13" s="20">
        <v>22218</v>
      </c>
      <c r="E13">
        <v>3</v>
      </c>
    </row>
    <row r="14" spans="1:5" x14ac:dyDescent="0.35">
      <c r="B14" t="s">
        <v>0</v>
      </c>
      <c r="C14" s="19">
        <v>821</v>
      </c>
      <c r="D14" s="20">
        <v>56649</v>
      </c>
      <c r="E14">
        <v>11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2006-09-21T21:12:29Z</dcterms:created>
  <dcterms:modified xsi:type="dcterms:W3CDTF">2013-06-20T07:01:56Z</dcterms:modified>
  <cp:category>http://www.j-walk.com/ss</cp:category>
</cp:coreProperties>
</file>