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0" yWindow="0" windowWidth="13425" windowHeight="6330"/>
  </bookViews>
  <sheets>
    <sheet name="Budżet - 1 kwartał" sheetId="1" r:id="rId1"/>
    <sheet name="Budżet - 2 kwartał" sheetId="2" r:id="rId2"/>
    <sheet name="Budżet - 3 kwartał" sheetId="3" r:id="rId3"/>
    <sheet name="Budżet - 4 kwartał" sheetId="4" r:id="rId4"/>
  </sheets>
  <definedNames>
    <definedName name="Energia">'Budżet - 1 kwartał'!$C$10:$E$10</definedName>
    <definedName name="luty">'Budżet - 1 kwartał'!$D$6:$D$10</definedName>
    <definedName name="marzec">'Budżet - 1 kwartał'!$E$6:$E$10</definedName>
    <definedName name="Materiały">'Budżet - 1 kwartał'!$C$8:$E$8</definedName>
    <definedName name="Najem">'Budżet - 1 kwartał'!$C$7:$E$7</definedName>
    <definedName name="Razem">'Budżet - 1 kwartał'!#REF!</definedName>
    <definedName name="Reklama">'Budżet - 1 kwartał'!$C$6:$E$6</definedName>
    <definedName name="styczeń">'Budżet - 1 kwartał'!$C$5:$C$10</definedName>
    <definedName name="WYDATKI">'Budżet - 1 kwartał'!$C$6:$E$10</definedName>
    <definedName name="Wynagrodzenia">'Budżet - 1 kwartał'!$C$9:$E$9</definedName>
    <definedName name="WZROST">'Budżet - 1 kwartał'!$C$3</definedName>
  </definedNames>
  <calcPr calcId="144525"/>
</workbook>
</file>

<file path=xl/calcChain.xml><?xml version="1.0" encoding="utf-8"?>
<calcChain xmlns="http://schemas.openxmlformats.org/spreadsheetml/2006/main">
  <c r="F7" i="1" l="1"/>
  <c r="E11" i="1"/>
  <c r="D11" i="1"/>
  <c r="E13" i="1"/>
  <c r="D13" i="1"/>
  <c r="C11" i="1"/>
  <c r="C13" i="1" s="1"/>
  <c r="E11" i="4"/>
  <c r="E13" i="4" s="1"/>
  <c r="D11" i="4"/>
  <c r="F11" i="4" s="1"/>
  <c r="F13" i="4" s="1"/>
  <c r="C11" i="4"/>
  <c r="C13" i="4" s="1"/>
  <c r="F10" i="4"/>
  <c r="F9" i="4"/>
  <c r="F8" i="4"/>
  <c r="F7" i="4"/>
  <c r="F6" i="4"/>
  <c r="E11" i="2"/>
  <c r="E13" i="2" s="1"/>
  <c r="D11" i="2"/>
  <c r="D13" i="2" s="1"/>
  <c r="C11" i="2"/>
  <c r="C13" i="2" s="1"/>
  <c r="F10" i="2"/>
  <c r="F9" i="2"/>
  <c r="F8" i="2"/>
  <c r="F7" i="2"/>
  <c r="F6" i="2"/>
  <c r="F10" i="1"/>
  <c r="F9" i="1"/>
  <c r="F8" i="1"/>
  <c r="F6" i="1"/>
  <c r="F11" i="1" s="1"/>
  <c r="E11" i="3"/>
  <c r="E13" i="3" s="1"/>
  <c r="D11" i="3"/>
  <c r="D13" i="3" s="1"/>
  <c r="C11" i="3"/>
  <c r="F11" i="3" s="1"/>
  <c r="F13" i="3" s="1"/>
  <c r="F10" i="3"/>
  <c r="F9" i="3"/>
  <c r="F8" i="3"/>
  <c r="F7" i="3"/>
  <c r="F6" i="3"/>
  <c r="F13" i="1" l="1"/>
  <c r="B16" i="1" s="1"/>
  <c r="B15" i="1"/>
  <c r="C13" i="3"/>
  <c r="F11" i="2"/>
  <c r="F13" i="2" s="1"/>
  <c r="D13" i="4"/>
</calcChain>
</file>

<file path=xl/sharedStrings.xml><?xml version="1.0" encoding="utf-8"?>
<sst xmlns="http://schemas.openxmlformats.org/spreadsheetml/2006/main" count="53" uniqueCount="26">
  <si>
    <t>WZROST</t>
  </si>
  <si>
    <t>WYDATKI</t>
  </si>
  <si>
    <t>styczeń</t>
  </si>
  <si>
    <t>luty</t>
  </si>
  <si>
    <t>marzec</t>
  </si>
  <si>
    <t>Razem</t>
  </si>
  <si>
    <t>Reklama</t>
  </si>
  <si>
    <t>Najem</t>
  </si>
  <si>
    <t>Wynagrodzenia</t>
  </si>
  <si>
    <t>Materiały</t>
  </si>
  <si>
    <t>Energia</t>
  </si>
  <si>
    <t>Kalkulacja wydatków budżetowych - pierwszy kwartał</t>
  </si>
  <si>
    <t>Kalkulacja wydatków budżetowych - drugi kwartał</t>
  </si>
  <si>
    <t>kwiecień</t>
  </si>
  <si>
    <t>maj</t>
  </si>
  <si>
    <t>czerwiec</t>
  </si>
  <si>
    <t>lipiec</t>
  </si>
  <si>
    <t>sierpień</t>
  </si>
  <si>
    <t>wrzesień</t>
  </si>
  <si>
    <t>Kalkulacja wydatków budżetowych - trzeci kwartał</t>
  </si>
  <si>
    <t>Kalkulacja wydatków budżetowych - czwarty kwartał</t>
  </si>
  <si>
    <t>październik</t>
  </si>
  <si>
    <t>listopad</t>
  </si>
  <si>
    <t>grudzień</t>
  </si>
  <si>
    <t>RAZEM 2010</t>
  </si>
  <si>
    <t>BUDŻET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</si>
</sst>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zł&quot;"/>
    <numFmt numFmtId="165" formatCode="\G\e\n\e\r\a\l"/>
  </numFmts>
  <fonts count="4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0" fontId="1" fillId="0" borderId="1" xfId="0" applyFont="1" applyBorder="1"/>
    <xf numFmtId="0" fontId="0" fillId="0" borderId="1" xfId="0" applyBorder="1"/>
    <xf numFmtId="0" fontId="1" fillId="0" borderId="2" xfId="0" applyFont="1" applyBorder="1"/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/>
    </xf>
    <xf numFmtId="164" fontId="1" fillId="0" borderId="0" xfId="0" applyNumberFormat="1" applyFont="1"/>
    <xf numFmtId="164" fontId="1" fillId="0" borderId="1" xfId="0" applyNumberFormat="1" applyFont="1" applyBorder="1"/>
    <xf numFmtId="164" fontId="0" fillId="0" borderId="0" xfId="0" applyNumberFormat="1"/>
    <xf numFmtId="164" fontId="2" fillId="0" borderId="0" xfId="0" applyNumberFormat="1" applyFont="1"/>
    <xf numFmtId="164" fontId="0" fillId="0" borderId="1" xfId="0" applyNumberFormat="1" applyBorder="1"/>
    <xf numFmtId="164" fontId="1" fillId="0" borderId="2" xfId="0" applyNumberFormat="1" applyFont="1" applyBorder="1"/>
    <xf numFmtId="164" fontId="1" fillId="0" borderId="2" xfId="0" applyNumberFormat="1" applyFont="1" applyBorder="1" applyAlignment="1">
      <alignment horizontal="right"/>
    </xf>
    <xf numFmtId="165" fontId="3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C3" sqref="C3"/>
    </sheetView>
  </sheetViews>
  <sheetFormatPr defaultRowHeight="14.25"/>
  <cols>
    <col min="2" max="2" width="14.5" bestFit="1" customWidth="1"/>
    <col min="3" max="7" width="11" customWidth="1"/>
    <col min="8" max="8" width="7.125" customWidth="1"/>
  </cols>
  <sheetData>
    <row r="1" spans="1:8" ht="18">
      <c r="A1" s="2" t="s">
        <v>11</v>
      </c>
    </row>
    <row r="3" spans="1:8" ht="15">
      <c r="B3" s="1" t="s">
        <v>0</v>
      </c>
      <c r="C3" s="1">
        <v>1.03</v>
      </c>
    </row>
    <row r="4" spans="1:8" ht="15" thickBot="1">
      <c r="B4" s="5"/>
      <c r="C4" s="5"/>
      <c r="D4" s="5"/>
      <c r="E4" s="5"/>
    </row>
    <row r="5" spans="1:8" ht="15">
      <c r="B5" s="6" t="s">
        <v>1</v>
      </c>
      <c r="C5" s="7" t="s">
        <v>2</v>
      </c>
      <c r="D5" s="7" t="s">
        <v>3</v>
      </c>
      <c r="E5" s="7" t="s">
        <v>4</v>
      </c>
      <c r="F5" s="7" t="s">
        <v>5</v>
      </c>
    </row>
    <row r="6" spans="1:8" ht="15">
      <c r="B6" s="1" t="s">
        <v>6</v>
      </c>
      <c r="C6" s="9">
        <v>4600</v>
      </c>
      <c r="D6" s="9">
        <v>4200</v>
      </c>
      <c r="E6" s="9">
        <v>5200</v>
      </c>
      <c r="F6" s="9">
        <f>SUM(Reklama)</f>
        <v>14000</v>
      </c>
      <c r="G6" s="8"/>
      <c r="H6" s="3"/>
    </row>
    <row r="7" spans="1:8" ht="15">
      <c r="B7" s="1" t="s">
        <v>7</v>
      </c>
      <c r="C7" s="9">
        <v>2100</v>
      </c>
      <c r="D7" s="9">
        <v>2100</v>
      </c>
      <c r="E7" s="9">
        <v>2100</v>
      </c>
      <c r="F7" s="9">
        <f>styczeń+luty+marzec</f>
        <v>6300</v>
      </c>
    </row>
    <row r="8" spans="1:8" ht="15">
      <c r="B8" s="1" t="s">
        <v>9</v>
      </c>
      <c r="C8" s="9">
        <v>1300</v>
      </c>
      <c r="D8" s="9">
        <v>1200</v>
      </c>
      <c r="E8" s="9">
        <v>1400</v>
      </c>
      <c r="F8" s="9">
        <f>SUM(Materiały)</f>
        <v>3900</v>
      </c>
    </row>
    <row r="9" spans="1:8" ht="15">
      <c r="B9" s="1" t="s">
        <v>8</v>
      </c>
      <c r="C9" s="9">
        <v>16000</v>
      </c>
      <c r="D9" s="9">
        <v>16000</v>
      </c>
      <c r="E9" s="9">
        <v>16500</v>
      </c>
      <c r="F9" s="9">
        <f>SUM(Wynagrodzenia)</f>
        <v>48500</v>
      </c>
    </row>
    <row r="10" spans="1:8" ht="15.75" thickBot="1">
      <c r="B10" s="4" t="s">
        <v>10</v>
      </c>
      <c r="C10" s="10">
        <v>500</v>
      </c>
      <c r="D10" s="10">
        <v>600</v>
      </c>
      <c r="E10" s="10">
        <v>600</v>
      </c>
      <c r="F10" s="10">
        <f>SUM(Energia)</f>
        <v>1700</v>
      </c>
    </row>
    <row r="11" spans="1:8" ht="15">
      <c r="B11" s="1" t="s">
        <v>24</v>
      </c>
      <c r="C11" s="9">
        <f>SUM(C6:C10)</f>
        <v>24500</v>
      </c>
      <c r="D11" s="9">
        <f>SUM(luty)</f>
        <v>24100</v>
      </c>
      <c r="E11" s="9">
        <f>SUM(marzec)</f>
        <v>25800</v>
      </c>
      <c r="F11" s="9">
        <f t="shared" ref="F11" si="0">SUM(F6:F10)</f>
        <v>74400</v>
      </c>
    </row>
    <row r="12" spans="1:8">
      <c r="C12" s="11"/>
      <c r="D12" s="11"/>
      <c r="E12" s="11"/>
      <c r="F12" s="11"/>
    </row>
    <row r="13" spans="1:8" ht="15">
      <c r="B13" s="1" t="s">
        <v>25</v>
      </c>
      <c r="C13" s="9">
        <f>C11*$C$3</f>
        <v>25235</v>
      </c>
      <c r="D13" s="9">
        <f t="shared" ref="D13:F13" si="1">D11*$C$3</f>
        <v>24823</v>
      </c>
      <c r="E13" s="9">
        <f t="shared" si="1"/>
        <v>26574</v>
      </c>
      <c r="F13" s="9">
        <f t="shared" si="1"/>
        <v>76632</v>
      </c>
    </row>
    <row r="15" spans="1:8">
      <c r="B15" s="16" t="str">
        <f>"Łączne wydatki w I kwartale roku 2010 wynoszą " &amp; F11</f>
        <v>Łączne wydatki w I kwartale roku 2010 wynoszą 74400</v>
      </c>
    </row>
    <row r="16" spans="1:8">
      <c r="B16" s="16" t="str">
        <f>"Łączne wydatki w I kwartale roku 2011 wyniosą  " &amp; DOLLAR(F13,0)</f>
        <v>Łączne wydatki w I kwartale roku 2011 wyniosą  76 632 zł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C13" sqref="C13"/>
    </sheetView>
  </sheetViews>
  <sheetFormatPr defaultRowHeight="14.25"/>
  <cols>
    <col min="2" max="2" width="14.5" bestFit="1" customWidth="1"/>
    <col min="3" max="7" width="11" customWidth="1"/>
    <col min="8" max="8" width="7.125" customWidth="1"/>
  </cols>
  <sheetData>
    <row r="1" spans="1:8" ht="18">
      <c r="A1" s="2" t="s">
        <v>12</v>
      </c>
    </row>
    <row r="3" spans="1:8" ht="15">
      <c r="B3" s="1"/>
      <c r="C3" s="1"/>
    </row>
    <row r="4" spans="1:8" ht="15" thickBot="1">
      <c r="B4" s="5"/>
      <c r="C4" s="5"/>
      <c r="D4" s="5"/>
      <c r="E4" s="5"/>
    </row>
    <row r="5" spans="1:8" ht="15">
      <c r="B5" s="6" t="s">
        <v>1</v>
      </c>
      <c r="C5" s="7" t="s">
        <v>13</v>
      </c>
      <c r="D5" s="7" t="s">
        <v>14</v>
      </c>
      <c r="E5" s="7" t="s">
        <v>15</v>
      </c>
      <c r="F5" s="7" t="s">
        <v>5</v>
      </c>
    </row>
    <row r="6" spans="1:8" ht="15">
      <c r="B6" s="1" t="s">
        <v>6</v>
      </c>
      <c r="C6" s="9">
        <v>4600</v>
      </c>
      <c r="D6" s="9">
        <v>4200</v>
      </c>
      <c r="E6" s="9">
        <v>5200</v>
      </c>
      <c r="F6" s="9">
        <f>SUM(Reklama)</f>
        <v>14000</v>
      </c>
      <c r="G6" s="8"/>
      <c r="H6" s="3"/>
    </row>
    <row r="7" spans="1:8" ht="15">
      <c r="B7" s="1" t="s">
        <v>7</v>
      </c>
      <c r="C7" s="9">
        <v>2100</v>
      </c>
      <c r="D7" s="9">
        <v>2100</v>
      </c>
      <c r="E7" s="9">
        <v>2100</v>
      </c>
      <c r="F7" s="9">
        <f>SUM(Najem)</f>
        <v>6300</v>
      </c>
    </row>
    <row r="8" spans="1:8" ht="15">
      <c r="B8" s="1" t="s">
        <v>9</v>
      </c>
      <c r="C8" s="9">
        <v>1300</v>
      </c>
      <c r="D8" s="9">
        <v>1200</v>
      </c>
      <c r="E8" s="9">
        <v>1400</v>
      </c>
      <c r="F8" s="9">
        <f>SUM(Materiały)</f>
        <v>3900</v>
      </c>
    </row>
    <row r="9" spans="1:8" ht="15">
      <c r="B9" s="1" t="s">
        <v>8</v>
      </c>
      <c r="C9" s="9">
        <v>16000</v>
      </c>
      <c r="D9" s="9">
        <v>16000</v>
      </c>
      <c r="E9" s="9">
        <v>16500</v>
      </c>
      <c r="F9" s="9">
        <f>SUM(Wynagrodzenia)</f>
        <v>48500</v>
      </c>
    </row>
    <row r="10" spans="1:8" ht="15.75" thickBot="1">
      <c r="B10" s="4" t="s">
        <v>10</v>
      </c>
      <c r="C10" s="10">
        <v>500</v>
      </c>
      <c r="D10" s="10">
        <v>600</v>
      </c>
      <c r="E10" s="10">
        <v>600</v>
      </c>
      <c r="F10" s="10">
        <f>SUM(Energia)</f>
        <v>1700</v>
      </c>
    </row>
    <row r="11" spans="1:8" ht="15">
      <c r="B11" s="1" t="s">
        <v>24</v>
      </c>
      <c r="C11" s="9">
        <f>SUM(styczeń)</f>
        <v>24500</v>
      </c>
      <c r="D11" s="9">
        <f>SUM(luty)</f>
        <v>24100</v>
      </c>
      <c r="E11" s="9">
        <f>SUM(marzec)</f>
        <v>25800</v>
      </c>
      <c r="F11" s="9">
        <f>SUM(F6:F10)</f>
        <v>74400</v>
      </c>
    </row>
    <row r="12" spans="1:8">
      <c r="C12" s="11"/>
      <c r="D12" s="11"/>
      <c r="E12" s="11"/>
      <c r="F12" s="11"/>
    </row>
    <row r="13" spans="1:8" ht="15">
      <c r="B13" s="1" t="s">
        <v>25</v>
      </c>
      <c r="C13" s="9">
        <f>C11*WZROST</f>
        <v>25235</v>
      </c>
      <c r="D13" s="9">
        <f>D11*WZROST</f>
        <v>24823</v>
      </c>
      <c r="E13" s="9">
        <f>E11*WZROST</f>
        <v>26574</v>
      </c>
      <c r="F13" s="9">
        <f>F11*WZROST</f>
        <v>76632</v>
      </c>
    </row>
    <row r="15" spans="1:8" ht="15">
      <c r="B15" s="1"/>
    </row>
    <row r="16" spans="1:8" ht="15">
      <c r="B1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C13" sqref="C13"/>
    </sheetView>
  </sheetViews>
  <sheetFormatPr defaultRowHeight="14.25"/>
  <cols>
    <col min="1" max="1" width="9" style="11"/>
    <col min="2" max="2" width="14.5" style="11" bestFit="1" customWidth="1"/>
    <col min="3" max="6" width="10.875" style="11" bestFit="1" customWidth="1"/>
    <col min="7" max="16384" width="9" style="11"/>
  </cols>
  <sheetData>
    <row r="1" spans="1:6" ht="18">
      <c r="A1" s="12" t="s">
        <v>19</v>
      </c>
    </row>
    <row r="3" spans="1:6" ht="15">
      <c r="B3" s="9"/>
      <c r="C3" s="9"/>
    </row>
    <row r="4" spans="1:6" ht="15" thickBot="1">
      <c r="B4" s="13"/>
      <c r="C4" s="13"/>
      <c r="D4" s="13"/>
      <c r="E4" s="13"/>
      <c r="F4" s="13"/>
    </row>
    <row r="5" spans="1:6" ht="15">
      <c r="B5" s="14" t="s">
        <v>1</v>
      </c>
      <c r="C5" s="15" t="s">
        <v>16</v>
      </c>
      <c r="D5" s="15" t="s">
        <v>17</v>
      </c>
      <c r="E5" s="15" t="s">
        <v>18</v>
      </c>
      <c r="F5" s="15" t="s">
        <v>5</v>
      </c>
    </row>
    <row r="6" spans="1:6" ht="15">
      <c r="B6" s="9" t="s">
        <v>6</v>
      </c>
      <c r="C6" s="9">
        <v>4600</v>
      </c>
      <c r="D6" s="9">
        <v>4200</v>
      </c>
      <c r="E6" s="9">
        <v>5200</v>
      </c>
      <c r="F6" s="9">
        <f>SUM(C6:E6)</f>
        <v>14000</v>
      </c>
    </row>
    <row r="7" spans="1:6" ht="15">
      <c r="B7" s="9" t="s">
        <v>7</v>
      </c>
      <c r="C7" s="9">
        <v>2100</v>
      </c>
      <c r="D7" s="9">
        <v>2100</v>
      </c>
      <c r="E7" s="9">
        <v>2100</v>
      </c>
      <c r="F7" s="9">
        <f t="shared" ref="F7:F10" si="0">SUM(C7:E7)</f>
        <v>6300</v>
      </c>
    </row>
    <row r="8" spans="1:6" ht="15">
      <c r="B8" s="9" t="s">
        <v>9</v>
      </c>
      <c r="C8" s="9">
        <v>1300</v>
      </c>
      <c r="D8" s="9">
        <v>1200</v>
      </c>
      <c r="E8" s="9">
        <v>1400</v>
      </c>
      <c r="F8" s="9">
        <f t="shared" si="0"/>
        <v>3900</v>
      </c>
    </row>
    <row r="9" spans="1:6" ht="15">
      <c r="B9" s="9" t="s">
        <v>8</v>
      </c>
      <c r="C9" s="9">
        <v>16000</v>
      </c>
      <c r="D9" s="9">
        <v>16000</v>
      </c>
      <c r="E9" s="9">
        <v>16500</v>
      </c>
      <c r="F9" s="9">
        <f t="shared" si="0"/>
        <v>48500</v>
      </c>
    </row>
    <row r="10" spans="1:6" ht="15.75" thickBot="1">
      <c r="B10" s="10" t="s">
        <v>10</v>
      </c>
      <c r="C10" s="10">
        <v>500</v>
      </c>
      <c r="D10" s="10">
        <v>600</v>
      </c>
      <c r="E10" s="10">
        <v>600</v>
      </c>
      <c r="F10" s="10">
        <f t="shared" si="0"/>
        <v>1700</v>
      </c>
    </row>
    <row r="11" spans="1:6" ht="15">
      <c r="B11" s="9" t="s">
        <v>24</v>
      </c>
      <c r="C11" s="9">
        <f>SUM(C6:C10)</f>
        <v>24500</v>
      </c>
      <c r="D11" s="9">
        <f t="shared" ref="D11:E11" si="1">SUM(D6:D10)</f>
        <v>24100</v>
      </c>
      <c r="E11" s="9">
        <f t="shared" si="1"/>
        <v>25800</v>
      </c>
      <c r="F11" s="9">
        <f>SUM(C11:E11)</f>
        <v>74400</v>
      </c>
    </row>
    <row r="13" spans="1:6" ht="15">
      <c r="B13" s="9" t="s">
        <v>25</v>
      </c>
      <c r="C13" s="9">
        <f>C11*WZROST</f>
        <v>25235</v>
      </c>
      <c r="D13" s="9">
        <f>D11*WZROST</f>
        <v>24823</v>
      </c>
      <c r="E13" s="9">
        <f>E11*WZROST</f>
        <v>26574</v>
      </c>
      <c r="F13" s="9">
        <f>F11*WZROST</f>
        <v>76632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B14" sqref="B14"/>
    </sheetView>
  </sheetViews>
  <sheetFormatPr defaultRowHeight="14.25"/>
  <cols>
    <col min="1" max="1" width="9" style="11"/>
    <col min="2" max="2" width="14.5" style="11" bestFit="1" customWidth="1"/>
    <col min="3" max="3" width="11.25" style="11" customWidth="1"/>
    <col min="4" max="16384" width="9" style="11"/>
  </cols>
  <sheetData>
    <row r="1" spans="1:6" ht="18">
      <c r="A1" s="12" t="s">
        <v>20</v>
      </c>
    </row>
    <row r="3" spans="1:6" ht="15">
      <c r="B3" s="9"/>
      <c r="C3" s="9"/>
    </row>
    <row r="4" spans="1:6" ht="15" thickBot="1">
      <c r="B4" s="13"/>
      <c r="C4" s="13"/>
      <c r="D4" s="13"/>
      <c r="E4" s="13"/>
      <c r="F4" s="13"/>
    </row>
    <row r="5" spans="1:6" ht="15">
      <c r="B5" s="14" t="s">
        <v>1</v>
      </c>
      <c r="C5" s="15" t="s">
        <v>21</v>
      </c>
      <c r="D5" s="15" t="s">
        <v>22</v>
      </c>
      <c r="E5" s="15" t="s">
        <v>23</v>
      </c>
      <c r="F5" s="15" t="s">
        <v>5</v>
      </c>
    </row>
    <row r="6" spans="1:6" ht="15">
      <c r="B6" s="9" t="s">
        <v>6</v>
      </c>
      <c r="C6" s="9">
        <v>4600</v>
      </c>
      <c r="D6" s="9">
        <v>4200</v>
      </c>
      <c r="E6" s="9">
        <v>5200</v>
      </c>
      <c r="F6" s="9">
        <f>SUM(C6:E6)</f>
        <v>14000</v>
      </c>
    </row>
    <row r="7" spans="1:6" ht="15">
      <c r="B7" s="9" t="s">
        <v>7</v>
      </c>
      <c r="C7" s="9">
        <v>2100</v>
      </c>
      <c r="D7" s="9">
        <v>2100</v>
      </c>
      <c r="E7" s="9">
        <v>2100</v>
      </c>
      <c r="F7" s="9">
        <f t="shared" ref="F7:F10" si="0">SUM(C7:E7)</f>
        <v>6300</v>
      </c>
    </row>
    <row r="8" spans="1:6" ht="15">
      <c r="B8" s="9" t="s">
        <v>9</v>
      </c>
      <c r="C8" s="9">
        <v>1300</v>
      </c>
      <c r="D8" s="9">
        <v>1200</v>
      </c>
      <c r="E8" s="9">
        <v>1400</v>
      </c>
      <c r="F8" s="9">
        <f t="shared" si="0"/>
        <v>3900</v>
      </c>
    </row>
    <row r="9" spans="1:6" ht="15">
      <c r="B9" s="9" t="s">
        <v>8</v>
      </c>
      <c r="C9" s="9">
        <v>16000</v>
      </c>
      <c r="D9" s="9">
        <v>16000</v>
      </c>
      <c r="E9" s="9">
        <v>16500</v>
      </c>
      <c r="F9" s="9">
        <f t="shared" si="0"/>
        <v>48500</v>
      </c>
    </row>
    <row r="10" spans="1:6" ht="15.75" thickBot="1">
      <c r="B10" s="10" t="s">
        <v>10</v>
      </c>
      <c r="C10" s="10">
        <v>500</v>
      </c>
      <c r="D10" s="10">
        <v>600</v>
      </c>
      <c r="E10" s="10">
        <v>600</v>
      </c>
      <c r="F10" s="10">
        <f t="shared" si="0"/>
        <v>1700</v>
      </c>
    </row>
    <row r="11" spans="1:6" ht="15">
      <c r="B11" s="9" t="s">
        <v>24</v>
      </c>
      <c r="C11" s="9">
        <f>SUM(C6:C10)</f>
        <v>24500</v>
      </c>
      <c r="D11" s="9">
        <f t="shared" ref="D11:E11" si="1">SUM(D6:D10)</f>
        <v>24100</v>
      </c>
      <c r="E11" s="9">
        <f t="shared" si="1"/>
        <v>25800</v>
      </c>
      <c r="F11" s="9">
        <f>SUM(C11:E11)</f>
        <v>74400</v>
      </c>
    </row>
    <row r="13" spans="1:6" ht="15">
      <c r="B13" s="9" t="s">
        <v>25</v>
      </c>
      <c r="C13" s="9">
        <f>C11*WZROST</f>
        <v>25235</v>
      </c>
      <c r="D13" s="9">
        <f>D11*WZROST</f>
        <v>24823</v>
      </c>
      <c r="E13" s="9">
        <f>E11*WZROST</f>
        <v>26574</v>
      </c>
      <c r="F13" s="9">
        <f>F11*WZROST</f>
        <v>76632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10</vt:i4>
      </vt:variant>
    </vt:vector>
  </HeadingPairs>
  <TitlesOfParts>
    <vt:vector size="14" baseType="lpstr">
      <vt:lpstr>Budżet - 1 kwartał</vt:lpstr>
      <vt:lpstr>Budżet - 2 kwartał</vt:lpstr>
      <vt:lpstr>Budżet - 3 kwartał</vt:lpstr>
      <vt:lpstr>Budżet - 4 kwartał</vt:lpstr>
      <vt:lpstr>Energia</vt:lpstr>
      <vt:lpstr>luty</vt:lpstr>
      <vt:lpstr>marzec</vt:lpstr>
      <vt:lpstr>Materiały</vt:lpstr>
      <vt:lpstr>Najem</vt:lpstr>
      <vt:lpstr>Reklama</vt:lpstr>
      <vt:lpstr>styczeń</vt:lpstr>
      <vt:lpstr>WYDATKI</vt:lpstr>
      <vt:lpstr>Wynagrodzenia</vt:lpstr>
      <vt:lpstr>WZROST</vt:lpstr>
    </vt:vector>
  </TitlesOfParts>
  <Company>Biuro Rachunkowe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Irek</cp:lastModifiedBy>
  <dcterms:created xsi:type="dcterms:W3CDTF">2007-09-26T11:17:39Z</dcterms:created>
  <dcterms:modified xsi:type="dcterms:W3CDTF">2010-08-13T22:13:29Z</dcterms:modified>
</cp:coreProperties>
</file>