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codeName="Ten_skoroszyt" defaultThemeVersion="124226"/>
  <xr:revisionPtr revIDLastSave="0" documentId="13_ncr:1_{7B988FD1-B513-41EB-AC42-70248FE8930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6" i="4" l="1"/>
  <c r="N7" i="4"/>
  <c r="N3" i="4" l="1"/>
  <c r="N5" i="4"/>
  <c r="K5" i="4" l="1"/>
  <c r="J5" i="4"/>
  <c r="I5" i="4"/>
  <c r="H5" i="4"/>
  <c r="G5" i="4"/>
  <c r="F5" i="4"/>
  <c r="K3" i="4"/>
  <c r="K2" i="4" s="1"/>
  <c r="K1" i="4" s="1"/>
  <c r="J3" i="4"/>
  <c r="J2" i="4" s="1"/>
  <c r="J1" i="4" s="1"/>
  <c r="I3" i="4"/>
  <c r="I2" i="4" s="1"/>
  <c r="I1" i="4" s="1"/>
  <c r="H3" i="4"/>
  <c r="H2" i="4" s="1"/>
  <c r="H1" i="4" s="1"/>
  <c r="G3" i="4"/>
  <c r="G2" i="4" s="1"/>
  <c r="G1" i="4" s="1"/>
  <c r="F3" i="4"/>
  <c r="N1" i="4" l="1"/>
  <c r="F2" i="4"/>
  <c r="F1" i="4" s="1"/>
  <c r="N2" i="4" s="1"/>
  <c r="N4" i="4" l="1"/>
</calcChain>
</file>

<file path=xl/sharedStrings.xml><?xml version="1.0" encoding="utf-8"?>
<sst xmlns="http://schemas.openxmlformats.org/spreadsheetml/2006/main" count="42" uniqueCount="36">
  <si>
    <t>Seattle</t>
  </si>
  <si>
    <t>SS</t>
  </si>
  <si>
    <t>df</t>
  </si>
  <si>
    <t>MS</t>
  </si>
  <si>
    <t>F</t>
  </si>
  <si>
    <t>s</t>
  </si>
  <si>
    <t>San Francisco</t>
  </si>
  <si>
    <t>Los Angeles</t>
  </si>
  <si>
    <t>Nowy Jork</t>
  </si>
  <si>
    <t>Filadelfia</t>
  </si>
  <si>
    <t>Boston</t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</si>
  <si>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</si>
  <si>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i</t>
    </r>
  </si>
  <si>
    <r>
      <t>μ</t>
    </r>
    <r>
      <rPr>
        <vertAlign val="subscript"/>
        <sz val="11"/>
        <color theme="1"/>
        <rFont val="Calibri"/>
        <family val="2"/>
        <charset val="238"/>
        <scheme val="minor"/>
      </rPr>
      <t>i</t>
    </r>
  </si>
  <si>
    <t>Średnia</t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</si>
  <si>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>/n</t>
    </r>
    <r>
      <rPr>
        <vertAlign val="subscript"/>
        <sz val="11"/>
        <color theme="1"/>
        <rFont val="Calibri"/>
        <family val="2"/>
        <charset val="238"/>
        <scheme val="minor"/>
      </rPr>
      <t>i</t>
    </r>
  </si>
  <si>
    <r>
      <t>n</t>
    </r>
    <r>
      <rPr>
        <vertAlign val="subscript"/>
        <sz val="11"/>
        <color theme="1"/>
        <rFont val="Calibri"/>
        <family val="2"/>
        <charset val="238"/>
        <scheme val="minor"/>
      </rPr>
      <t>i</t>
    </r>
  </si>
  <si>
    <r>
      <t>∑c</t>
    </r>
    <r>
      <rPr>
        <vertAlign val="subscript"/>
        <sz val="11"/>
        <color theme="1"/>
        <rFont val="Calibri"/>
        <family val="2"/>
        <charset val="238"/>
      </rPr>
      <t>i</t>
    </r>
    <r>
      <rPr>
        <sz val="11"/>
        <color theme="1"/>
        <rFont val="Calibri"/>
        <family val="2"/>
      </rPr>
      <t>μ</t>
    </r>
    <r>
      <rPr>
        <vertAlign val="subscript"/>
        <sz val="11"/>
        <color theme="1"/>
        <rFont val="Calibri"/>
        <family val="2"/>
        <charset val="238"/>
      </rPr>
      <t>i</t>
    </r>
  </si>
  <si>
    <r>
      <t>∑c</t>
    </r>
    <r>
      <rPr>
        <vertAlign val="subscript"/>
        <sz val="11"/>
        <color theme="1"/>
        <rFont val="Calibri"/>
        <family val="2"/>
        <charset val="238"/>
        <scheme val="minor"/>
      </rPr>
      <t>i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>/n</t>
    </r>
    <r>
      <rPr>
        <vertAlign val="subscript"/>
        <sz val="11"/>
        <color theme="1"/>
        <rFont val="Calibri"/>
        <family val="2"/>
        <charset val="238"/>
        <scheme val="minor"/>
      </rPr>
      <t>i</t>
    </r>
  </si>
  <si>
    <t>Test</t>
  </si>
  <si>
    <t>N-G</t>
  </si>
  <si>
    <t>Wartość krytyczna</t>
  </si>
  <si>
    <t>Wartość p</t>
  </si>
  <si>
    <t>Analiza wariancji: jednoczynnikowa</t>
  </si>
  <si>
    <t>PODSUMOWANIE</t>
  </si>
  <si>
    <t>Grupy</t>
  </si>
  <si>
    <t>Licznik</t>
  </si>
  <si>
    <t>Suma</t>
  </si>
  <si>
    <t>Wariancja</t>
  </si>
  <si>
    <t>ANALIZA WARIANCJI</t>
  </si>
  <si>
    <t>Źródło wariancji</t>
  </si>
  <si>
    <t>Wartość-p</t>
  </si>
  <si>
    <t>Test F</t>
  </si>
  <si>
    <t>Pomiędzy grupami</t>
  </si>
  <si>
    <t>W obrębie grup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</si>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</sst>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00"/>
  </numFmts>
  <fonts count="6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164" fontId="0" fillId="0" borderId="0" xfId="0" applyNumberFormat="1"/>
    <xf numFmtId="0" fontId="2" fillId="0" borderId="0" xfId="0" applyFont="1"/>
    <xf numFmtId="165" fontId="0" fillId="0" borderId="0" xfId="0" applyNumberFormat="1"/>
    <xf numFmtId="0" fontId="0" fillId="0" borderId="0" xfId="0" quotePrefix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E1:N35"/>
  <sheetViews>
    <sheetView tabSelected="1" topLeftCell="A3" workbookViewId="0">
      <selection activeCell="N35" sqref="N35"/>
    </sheetView>
  </sheetViews>
  <sheetFormatPr defaultRowHeight="15" x14ac:dyDescent="0.25"/>
  <cols>
    <col min="5" max="5" width="5.140625" bestFit="1" customWidth="1"/>
    <col min="6" max="11" width="13.140625" customWidth="1"/>
    <col min="13" max="13" width="17" bestFit="1" customWidth="1"/>
  </cols>
  <sheetData>
    <row r="1" spans="5:14" ht="18.75" x14ac:dyDescent="0.35">
      <c r="E1" t="s">
        <v>15</v>
      </c>
      <c r="F1">
        <f>F2/F4</f>
        <v>1.3888888888888888E-2</v>
      </c>
      <c r="G1">
        <f t="shared" ref="G1:K1" si="0">G2/G4</f>
        <v>1.3888888888888888E-2</v>
      </c>
      <c r="H1">
        <f t="shared" si="0"/>
        <v>1.3888888888888888E-2</v>
      </c>
      <c r="I1">
        <f t="shared" si="0"/>
        <v>1.3888888888888888E-2</v>
      </c>
      <c r="J1">
        <f t="shared" si="0"/>
        <v>1.3888888888888888E-2</v>
      </c>
      <c r="K1">
        <f t="shared" si="0"/>
        <v>1.3888888888888888E-2</v>
      </c>
      <c r="M1" s="5" t="s">
        <v>17</v>
      </c>
      <c r="N1">
        <f>SUMPRODUCT(F3:K3,F5:K5)</f>
        <v>-0.31458333333333144</v>
      </c>
    </row>
    <row r="2" spans="5:14" ht="18.75" x14ac:dyDescent="0.35">
      <c r="E2" t="s">
        <v>11</v>
      </c>
      <c r="F2" s="6">
        <f>F3^2</f>
        <v>0.1111111111111111</v>
      </c>
      <c r="G2" s="6">
        <f t="shared" ref="G2:K2" si="1">G3^2</f>
        <v>0.1111111111111111</v>
      </c>
      <c r="H2" s="6">
        <f t="shared" si="1"/>
        <v>0.1111111111111111</v>
      </c>
      <c r="I2" s="6">
        <f t="shared" si="1"/>
        <v>0.1111111111111111</v>
      </c>
      <c r="J2" s="6">
        <f t="shared" si="1"/>
        <v>0.1111111111111111</v>
      </c>
      <c r="K2" s="6">
        <f t="shared" si="1"/>
        <v>0.1111111111111111</v>
      </c>
      <c r="M2" t="s">
        <v>18</v>
      </c>
      <c r="N2">
        <f>SUM(F1:K1)</f>
        <v>8.3333333333333343E-2</v>
      </c>
    </row>
    <row r="3" spans="5:14" ht="18" x14ac:dyDescent="0.35">
      <c r="E3" t="s">
        <v>12</v>
      </c>
      <c r="F3" s="4">
        <f>1/3</f>
        <v>0.33333333333333331</v>
      </c>
      <c r="G3" s="4">
        <f t="shared" ref="G3:H3" si="2">1/3</f>
        <v>0.33333333333333331</v>
      </c>
      <c r="H3" s="4">
        <f t="shared" si="2"/>
        <v>0.33333333333333331</v>
      </c>
      <c r="I3">
        <f>-1/3</f>
        <v>-0.33333333333333331</v>
      </c>
      <c r="J3">
        <f t="shared" ref="J3:K3" si="3">-1/3</f>
        <v>-0.33333333333333331</v>
      </c>
      <c r="K3">
        <f t="shared" si="3"/>
        <v>-0.33333333333333331</v>
      </c>
      <c r="M3" t="s">
        <v>5</v>
      </c>
      <c r="N3">
        <f>SQRT(I33)</f>
        <v>0.33011496915035948</v>
      </c>
    </row>
    <row r="4" spans="5:14" ht="18" x14ac:dyDescent="0.35">
      <c r="E4" t="s">
        <v>16</v>
      </c>
      <c r="F4">
        <v>8</v>
      </c>
      <c r="G4">
        <v>8</v>
      </c>
      <c r="H4">
        <v>8</v>
      </c>
      <c r="I4">
        <v>8</v>
      </c>
      <c r="J4">
        <v>8</v>
      </c>
      <c r="K4">
        <v>8</v>
      </c>
      <c r="M4" t="s">
        <v>19</v>
      </c>
      <c r="N4">
        <f>N1/(N3*SQRT(N2))</f>
        <v>-3.3011185039568973</v>
      </c>
    </row>
    <row r="5" spans="5:14" ht="18" x14ac:dyDescent="0.35">
      <c r="E5" t="s">
        <v>13</v>
      </c>
      <c r="F5">
        <f>AVERAGE(F8:F15)</f>
        <v>51.66</v>
      </c>
      <c r="G5">
        <f t="shared" ref="G5:K5" si="4">AVERAGE(G8:G15)</f>
        <v>51.335000000000001</v>
      </c>
      <c r="H5">
        <f t="shared" si="4"/>
        <v>51.24</v>
      </c>
      <c r="I5">
        <f t="shared" si="4"/>
        <v>51.622500000000002</v>
      </c>
      <c r="J5">
        <f t="shared" si="4"/>
        <v>51.698750000000004</v>
      </c>
      <c r="K5">
        <f t="shared" si="4"/>
        <v>51.857499999999995</v>
      </c>
      <c r="M5" s="7" t="s">
        <v>20</v>
      </c>
      <c r="N5">
        <f>48-6</f>
        <v>42</v>
      </c>
    </row>
    <row r="6" spans="5:14" x14ac:dyDescent="0.25">
      <c r="M6" t="s">
        <v>21</v>
      </c>
      <c r="N6">
        <f>TINV(0.05,N5)</f>
        <v>2.0180817028184461</v>
      </c>
    </row>
    <row r="7" spans="5:14" x14ac:dyDescent="0.25">
      <c r="F7" t="s">
        <v>6</v>
      </c>
      <c r="G7" t="s">
        <v>0</v>
      </c>
      <c r="H7" t="s">
        <v>7</v>
      </c>
      <c r="I7" t="s">
        <v>8</v>
      </c>
      <c r="J7" t="s">
        <v>9</v>
      </c>
      <c r="K7" t="s">
        <v>10</v>
      </c>
      <c r="M7" t="s">
        <v>22</v>
      </c>
      <c r="N7">
        <f>_xlfn.T.DIST.2T(ABS(N4),N5)</f>
        <v>1.9710456193867175E-3</v>
      </c>
    </row>
    <row r="8" spans="5:14" x14ac:dyDescent="0.25">
      <c r="F8">
        <v>51.28</v>
      </c>
      <c r="G8">
        <v>51.46</v>
      </c>
      <c r="H8">
        <v>51.07</v>
      </c>
      <c r="I8">
        <v>51.7</v>
      </c>
      <c r="J8">
        <v>51.82</v>
      </c>
      <c r="K8">
        <v>52.12</v>
      </c>
    </row>
    <row r="9" spans="5:14" x14ac:dyDescent="0.25">
      <c r="F9">
        <v>51.63</v>
      </c>
      <c r="G9">
        <v>51.15</v>
      </c>
      <c r="H9">
        <v>51.44</v>
      </c>
      <c r="I9">
        <v>51.69</v>
      </c>
      <c r="J9">
        <v>51.7</v>
      </c>
      <c r="K9">
        <v>52.29</v>
      </c>
    </row>
    <row r="10" spans="5:14" x14ac:dyDescent="0.25">
      <c r="F10">
        <v>51.06</v>
      </c>
      <c r="G10">
        <v>51.21</v>
      </c>
      <c r="H10">
        <v>50.91</v>
      </c>
      <c r="I10">
        <v>52.12</v>
      </c>
      <c r="J10">
        <v>51.25</v>
      </c>
      <c r="K10">
        <v>51.42</v>
      </c>
    </row>
    <row r="11" spans="5:14" x14ac:dyDescent="0.25">
      <c r="F11">
        <v>51.66</v>
      </c>
      <c r="G11">
        <v>51.07</v>
      </c>
      <c r="H11">
        <v>51.11</v>
      </c>
      <c r="I11">
        <v>51.23</v>
      </c>
      <c r="J11">
        <v>51.68</v>
      </c>
      <c r="K11">
        <v>51.88</v>
      </c>
    </row>
    <row r="12" spans="5:14" x14ac:dyDescent="0.25">
      <c r="F12">
        <v>52.2</v>
      </c>
      <c r="G12">
        <v>51.84</v>
      </c>
      <c r="H12">
        <v>50.77</v>
      </c>
      <c r="I12">
        <v>51.51</v>
      </c>
      <c r="J12">
        <v>51.76</v>
      </c>
      <c r="K12">
        <v>52</v>
      </c>
    </row>
    <row r="13" spans="5:14" x14ac:dyDescent="0.25">
      <c r="F13">
        <v>51.27</v>
      </c>
      <c r="G13">
        <v>51.46</v>
      </c>
      <c r="H13">
        <v>51.86</v>
      </c>
      <c r="I13">
        <v>52.02</v>
      </c>
      <c r="J13">
        <v>51.63</v>
      </c>
      <c r="K13">
        <v>51.84</v>
      </c>
    </row>
    <row r="14" spans="5:14" x14ac:dyDescent="0.25">
      <c r="F14">
        <v>52.31</v>
      </c>
      <c r="G14">
        <v>51.5</v>
      </c>
      <c r="H14">
        <v>51.22</v>
      </c>
      <c r="I14">
        <v>51.36</v>
      </c>
      <c r="J14">
        <v>51.61</v>
      </c>
      <c r="K14">
        <v>51.57</v>
      </c>
    </row>
    <row r="15" spans="5:14" x14ac:dyDescent="0.25">
      <c r="F15">
        <v>51.87</v>
      </c>
      <c r="G15">
        <v>50.99</v>
      </c>
      <c r="H15">
        <v>51.54</v>
      </c>
      <c r="I15">
        <v>51.35</v>
      </c>
      <c r="J15">
        <v>52.14</v>
      </c>
      <c r="K15">
        <v>51.74</v>
      </c>
    </row>
    <row r="18" spans="6:12" x14ac:dyDescent="0.25">
      <c r="F18" t="s">
        <v>23</v>
      </c>
    </row>
    <row r="20" spans="6:12" ht="15.75" thickBot="1" x14ac:dyDescent="0.3">
      <c r="F20" t="s">
        <v>24</v>
      </c>
    </row>
    <row r="21" spans="6:12" x14ac:dyDescent="0.25">
      <c r="F21" s="3" t="s">
        <v>25</v>
      </c>
      <c r="G21" s="3" t="s">
        <v>26</v>
      </c>
      <c r="H21" s="3" t="s">
        <v>27</v>
      </c>
      <c r="I21" s="3" t="s">
        <v>14</v>
      </c>
      <c r="J21" s="3" t="s">
        <v>28</v>
      </c>
    </row>
    <row r="22" spans="6:12" x14ac:dyDescent="0.25">
      <c r="F22" s="1" t="s">
        <v>6</v>
      </c>
      <c r="G22" s="1">
        <v>8</v>
      </c>
      <c r="H22" s="1">
        <v>413.28</v>
      </c>
      <c r="I22" s="1">
        <v>51.66</v>
      </c>
      <c r="J22" s="1">
        <v>0.20222857142857123</v>
      </c>
    </row>
    <row r="23" spans="6:12" x14ac:dyDescent="0.25">
      <c r="F23" s="1" t="s">
        <v>0</v>
      </c>
      <c r="G23" s="1">
        <v>8</v>
      </c>
      <c r="H23" s="1">
        <v>410.68</v>
      </c>
      <c r="I23" s="1">
        <v>51.335000000000001</v>
      </c>
      <c r="J23" s="1">
        <v>7.8942857142857523E-2</v>
      </c>
    </row>
    <row r="24" spans="6:12" x14ac:dyDescent="0.25">
      <c r="F24" s="1" t="s">
        <v>7</v>
      </c>
      <c r="G24" s="1">
        <v>8</v>
      </c>
      <c r="H24" s="1">
        <v>409.92</v>
      </c>
      <c r="I24" s="1">
        <v>51.24</v>
      </c>
      <c r="J24" s="1">
        <v>0.12719999999999962</v>
      </c>
    </row>
    <row r="25" spans="6:12" x14ac:dyDescent="0.25">
      <c r="F25" s="1" t="s">
        <v>8</v>
      </c>
      <c r="G25" s="1">
        <v>8</v>
      </c>
      <c r="H25" s="1">
        <v>412.98</v>
      </c>
      <c r="I25" s="1">
        <v>51.622500000000002</v>
      </c>
      <c r="J25" s="1">
        <v>0.10370714285714321</v>
      </c>
    </row>
    <row r="26" spans="6:12" x14ac:dyDescent="0.25">
      <c r="F26" s="1" t="s">
        <v>9</v>
      </c>
      <c r="G26" s="1">
        <v>8</v>
      </c>
      <c r="H26" s="1">
        <v>413.59000000000003</v>
      </c>
      <c r="I26" s="1">
        <v>51.698750000000004</v>
      </c>
      <c r="J26" s="1">
        <v>6.1069642857142871E-2</v>
      </c>
    </row>
    <row r="27" spans="6:12" ht="15.75" thickBot="1" x14ac:dyDescent="0.3">
      <c r="F27" s="2" t="s">
        <v>10</v>
      </c>
      <c r="G27" s="2">
        <v>8</v>
      </c>
      <c r="H27" s="2">
        <v>414.85999999999996</v>
      </c>
      <c r="I27" s="2">
        <v>51.857499999999995</v>
      </c>
      <c r="J27" s="2">
        <v>8.0707142857142242E-2</v>
      </c>
    </row>
    <row r="30" spans="6:12" ht="15.75" thickBot="1" x14ac:dyDescent="0.3">
      <c r="F30" t="s">
        <v>29</v>
      </c>
    </row>
    <row r="31" spans="6:12" x14ac:dyDescent="0.25">
      <c r="F31" s="3" t="s">
        <v>30</v>
      </c>
      <c r="G31" s="3" t="s">
        <v>1</v>
      </c>
      <c r="H31" s="3" t="s">
        <v>2</v>
      </c>
      <c r="I31" s="3" t="s">
        <v>3</v>
      </c>
      <c r="J31" s="3" t="s">
        <v>4</v>
      </c>
      <c r="K31" s="3" t="s">
        <v>31</v>
      </c>
      <c r="L31" s="3" t="s">
        <v>32</v>
      </c>
    </row>
    <row r="32" spans="6:12" x14ac:dyDescent="0.25">
      <c r="F32" s="1" t="s">
        <v>33</v>
      </c>
      <c r="G32" s="1">
        <v>2.1936604166666722</v>
      </c>
      <c r="H32" s="1">
        <v>5</v>
      </c>
      <c r="I32" s="1">
        <v>0.43873208333333447</v>
      </c>
      <c r="J32" s="1">
        <v>4.0259553909640484</v>
      </c>
      <c r="K32" s="1">
        <v>4.4890500125939542E-3</v>
      </c>
      <c r="L32" s="1">
        <v>2.4376926403116519</v>
      </c>
    </row>
    <row r="33" spans="6:12" x14ac:dyDescent="0.25">
      <c r="F33" s="1" t="s">
        <v>34</v>
      </c>
      <c r="G33" s="1">
        <v>4.5769874999999969</v>
      </c>
      <c r="H33" s="1">
        <v>42</v>
      </c>
      <c r="I33" s="1">
        <v>0.10897589285714278</v>
      </c>
      <c r="J33" s="1"/>
      <c r="K33" s="1"/>
      <c r="L33" s="1"/>
    </row>
    <row r="34" spans="6:12" x14ac:dyDescent="0.25">
      <c r="F34" s="1"/>
      <c r="G34" s="1"/>
      <c r="H34" s="1"/>
      <c r="I34" s="1"/>
      <c r="J34" s="1"/>
      <c r="K34" s="1"/>
      <c r="L34" s="1"/>
    </row>
    <row r="35" spans="6:12" ht="15.75" thickBot="1" x14ac:dyDescent="0.3">
      <c r="F35" s="2" t="s">
        <v>35</v>
      </c>
      <c r="G35" s="2">
        <v>6.7706479166666691</v>
      </c>
      <c r="H35" s="2">
        <v>47</v>
      </c>
      <c r="I35" s="2"/>
      <c r="J35" s="2"/>
      <c r="K35" s="2"/>
      <c r="L35" s="2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2019-08-06T18:58:49Z</dcterms:created>
  <dcterms:modified xsi:type="dcterms:W3CDTF">2019-08-06T18:58:49Z</dcterms:modified>
</cp:coreProperties>
</file>